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5233A91D-F470-409E-9F34-B18FA15E475C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チラシ折込発注書" sheetId="1" r:id="rId2"/>
    <sheet name="2026年情報誌スケジュール" sheetId="4" r:id="rId3"/>
  </sheets>
  <definedNames>
    <definedName name="_xlnm.Print_Area" localSheetId="2">'2026年情報誌スケジュール'!$A$1:$H$28</definedName>
    <definedName name="_xlnm.Print_Area" localSheetId="0">お願い!$A$1:$H$15</definedName>
    <definedName name="_xlnm.Print_Area" localSheetId="1">チラシ折込発注書!$A$1:$L$37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H16" i="4"/>
  <c r="H14" i="4"/>
  <c r="H13" i="4"/>
  <c r="H12" i="4"/>
  <c r="H11" i="4"/>
  <c r="H8" i="4"/>
  <c r="H7" i="4"/>
  <c r="H9" i="4"/>
  <c r="H10" i="4"/>
  <c r="F16" i="4"/>
  <c r="F15" i="4"/>
  <c r="H15" i="4" s="1"/>
  <c r="F14" i="4"/>
  <c r="F13" i="4"/>
  <c r="F12" i="4"/>
  <c r="F11" i="4"/>
  <c r="F10" i="4"/>
  <c r="F9" i="4"/>
  <c r="F8" i="4"/>
  <c r="F7" i="4"/>
  <c r="F6" i="4"/>
  <c r="H6" i="4" s="1"/>
  <c r="F5" i="4"/>
  <c r="H5" i="4" s="1"/>
  <c r="A3" i="4"/>
  <c r="H28" i="1"/>
  <c r="G28" i="1"/>
  <c r="L25" i="1"/>
  <c r="C33" i="1" l="1"/>
  <c r="K28" i="1" s="1"/>
  <c r="D33" i="1"/>
  <c r="G4" i="1" s="1"/>
</calcChain>
</file>

<file path=xl/sharedStrings.xml><?xml version="1.0" encoding="utf-8"?>
<sst xmlns="http://schemas.openxmlformats.org/spreadsheetml/2006/main" count="226" uniqueCount="190">
  <si>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</si>
  <si>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</si>
  <si>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</si>
  <si>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</si>
  <si>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</si>
  <si>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3-1</t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</si>
  <si>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</si>
  <si>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</si>
  <si>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</si>
  <si>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</si>
  <si>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</si>
  <si>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</si>
  <si>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</si>
  <si>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</si>
  <si>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</si>
  <si>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8-1</t>
    <phoneticPr fontId="1"/>
  </si>
  <si>
    <t>15-2</t>
    <phoneticPr fontId="1"/>
  </si>
  <si>
    <t>17-1</t>
    <phoneticPr fontId="1"/>
  </si>
  <si>
    <t>4-1</t>
    <phoneticPr fontId="1"/>
  </si>
  <si>
    <t>7-1</t>
    <phoneticPr fontId="1"/>
  </si>
  <si>
    <t>9-1</t>
    <phoneticPr fontId="1"/>
  </si>
  <si>
    <t>10-1</t>
    <phoneticPr fontId="1"/>
  </si>
  <si>
    <t>11-1</t>
    <phoneticPr fontId="1"/>
  </si>
  <si>
    <t>15-1</t>
    <phoneticPr fontId="1"/>
  </si>
  <si>
    <t>7-2</t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</si>
  <si>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</si>
  <si>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</si>
  <si>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</si>
  <si>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</si>
  <si>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</si>
  <si>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</si>
  <si>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</si>
  <si>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</si>
  <si>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</si>
  <si>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</si>
  <si>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●黒部市エリア</t>
    <rPh sb="1" eb="4">
      <t>クロベシ</t>
    </rPh>
    <phoneticPr fontId="2"/>
  </si>
  <si>
    <t>●滑川市エリア</t>
    <rPh sb="1" eb="4">
      <t>ナメリカワシ</t>
    </rPh>
    <phoneticPr fontId="2"/>
  </si>
  <si>
    <t>●魚津市エリア</t>
    <rPh sb="1" eb="4">
      <t>ウオヅシ</t>
    </rPh>
    <phoneticPr fontId="1"/>
  </si>
  <si>
    <t>3-2</t>
    <phoneticPr fontId="2"/>
  </si>
  <si>
    <t>4-2</t>
    <phoneticPr fontId="1"/>
  </si>
  <si>
    <t>7</t>
    <phoneticPr fontId="1"/>
  </si>
  <si>
    <t>8-2</t>
    <phoneticPr fontId="1"/>
  </si>
  <si>
    <t>9-2</t>
    <phoneticPr fontId="1"/>
  </si>
  <si>
    <t>10-2</t>
    <phoneticPr fontId="1"/>
  </si>
  <si>
    <t>11-2</t>
    <phoneticPr fontId="1"/>
  </si>
  <si>
    <t>14-1</t>
    <phoneticPr fontId="2"/>
  </si>
  <si>
    <t>14-2</t>
    <phoneticPr fontId="1"/>
  </si>
  <si>
    <t>16</t>
    <phoneticPr fontId="1"/>
  </si>
  <si>
    <t>17-2</t>
    <phoneticPr fontId="1"/>
  </si>
  <si>
    <t>常磐町・今町・北町・武平太町・中町・四間町・吾妻町・神明町・荒町</t>
    <rPh sb="30" eb="32">
      <t>アラマチ</t>
    </rPh>
    <phoneticPr fontId="2"/>
  </si>
  <si>
    <t>清水町1区・2区</t>
    <rPh sb="4" eb="5">
      <t>ク</t>
    </rPh>
    <rPh sb="7" eb="8">
      <t>ク</t>
    </rPh>
    <phoneticPr fontId="2"/>
  </si>
  <si>
    <t>下小泉町・田中新町・上小泉</t>
    <rPh sb="5" eb="7">
      <t>タナカ</t>
    </rPh>
    <rPh sb="7" eb="9">
      <t>シンマチ</t>
    </rPh>
    <phoneticPr fontId="2"/>
  </si>
  <si>
    <t>柳原</t>
  </si>
  <si>
    <t>沖田新・上島</t>
  </si>
  <si>
    <t>菰原・下梅沢</t>
  </si>
  <si>
    <t>坪川・中野島・二ツ破</t>
    <phoneticPr fontId="2"/>
  </si>
  <si>
    <t>辰野・柳原新町・辰野新町・常磐町</t>
    <rPh sb="5" eb="7">
      <t>シンマチ</t>
    </rPh>
    <rPh sb="8" eb="10">
      <t>タツノ</t>
    </rPh>
    <rPh sb="10" eb="12">
      <t>シンマチ</t>
    </rPh>
    <phoneticPr fontId="2"/>
  </si>
  <si>
    <t>三穂町・松原町・大町・寺家町・下小泉町・荒町・四間町</t>
    <rPh sb="23" eb="26">
      <t>ヨンケンマチ</t>
    </rPh>
    <phoneticPr fontId="2"/>
  </si>
  <si>
    <t>上小泉・清水町2区</t>
    <rPh sb="4" eb="7">
      <t>シミズマチ</t>
    </rPh>
    <rPh sb="8" eb="9">
      <t>ク</t>
    </rPh>
    <phoneticPr fontId="2"/>
  </si>
  <si>
    <t>滑川市エリア合計</t>
    <rPh sb="0" eb="3">
      <t>ナメリカワシ</t>
    </rPh>
    <rPh sb="6" eb="8">
      <t>ゴウケイ</t>
    </rPh>
    <phoneticPr fontId="2"/>
  </si>
  <si>
    <t>魚津市エリア合計</t>
    <rPh sb="0" eb="3">
      <t>ウオヅシ</t>
    </rPh>
    <rPh sb="6" eb="8">
      <t>ゴウケイ</t>
    </rPh>
    <phoneticPr fontId="2"/>
  </si>
  <si>
    <t>9-3</t>
    <phoneticPr fontId="1"/>
  </si>
  <si>
    <t>青島・仏田・仏又</t>
  </si>
  <si>
    <t>青島・仏田・仏又・江口</t>
  </si>
  <si>
    <t>江口・吉島</t>
  </si>
  <si>
    <t>吉島</t>
  </si>
  <si>
    <t>北鬼江2・本新町</t>
  </si>
  <si>
    <t>高畠・吉島・北鬼江</t>
  </si>
  <si>
    <t>緑町・村木町・末広町・金浦町・諏訪町</t>
    <rPh sb="15" eb="18">
      <t>スワマチ</t>
    </rPh>
    <phoneticPr fontId="2"/>
  </si>
  <si>
    <t>上口1・2・住吉・三ケ</t>
  </si>
  <si>
    <t>住吉・三ケ</t>
  </si>
  <si>
    <t>慶野・住吉・三ケ・川緑・弥源寺</t>
  </si>
  <si>
    <t>黒部市エリア合計</t>
    <rPh sb="0" eb="3">
      <t>クロベシ</t>
    </rPh>
    <rPh sb="6" eb="8">
      <t>ゴウケイ</t>
    </rPh>
    <phoneticPr fontId="2"/>
  </si>
  <si>
    <t>　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</si>
  <si>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</si>
  <si>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</si>
  <si>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</si>
  <si>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</si>
  <si>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13</t>
    <phoneticPr fontId="1"/>
  </si>
  <si>
    <t>14</t>
    <phoneticPr fontId="1"/>
  </si>
  <si>
    <t>15</t>
    <phoneticPr fontId="1"/>
  </si>
  <si>
    <t>1</t>
    <phoneticPr fontId="1"/>
  </si>
  <si>
    <t>2</t>
    <phoneticPr fontId="1"/>
  </si>
  <si>
    <t>10</t>
    <phoneticPr fontId="1"/>
  </si>
  <si>
    <t>11</t>
    <phoneticPr fontId="1"/>
  </si>
  <si>
    <t>12</t>
    <phoneticPr fontId="1"/>
  </si>
  <si>
    <t>笠木・浜四ツ屋・追分・四ツ屋・荒俣・曲渕</t>
    <rPh sb="11" eb="12">
      <t>ヨ</t>
    </rPh>
    <rPh sb="13" eb="14">
      <t>ヤ</t>
    </rPh>
    <phoneticPr fontId="2"/>
  </si>
  <si>
    <t>1</t>
    <phoneticPr fontId="2"/>
  </si>
  <si>
    <t>追分・四ツ屋</t>
    <phoneticPr fontId="1"/>
  </si>
  <si>
    <t>2</t>
    <phoneticPr fontId="2"/>
  </si>
  <si>
    <t>4</t>
    <phoneticPr fontId="1"/>
  </si>
  <si>
    <t>5</t>
    <phoneticPr fontId="2"/>
  </si>
  <si>
    <t>6</t>
    <phoneticPr fontId="1"/>
  </si>
  <si>
    <t>中川原・辰野・坪川新・常盤町・吾妻町</t>
    <rPh sb="7" eb="9">
      <t>ツボカワ</t>
    </rPh>
    <rPh sb="9" eb="10">
      <t>シン</t>
    </rPh>
    <phoneticPr fontId="2"/>
  </si>
  <si>
    <t>9</t>
    <phoneticPr fontId="1"/>
  </si>
  <si>
    <t>野町・柳原・法花寺</t>
    <phoneticPr fontId="1"/>
  </si>
  <si>
    <t>上小泉・法花寺・宮窪</t>
    <phoneticPr fontId="2"/>
  </si>
  <si>
    <t>18</t>
    <phoneticPr fontId="1"/>
  </si>
  <si>
    <t>下梅沢・上梅沢・上島・有金・大門</t>
    <phoneticPr fontId="1"/>
  </si>
  <si>
    <t>5</t>
    <phoneticPr fontId="1"/>
  </si>
  <si>
    <t>3</t>
    <phoneticPr fontId="1"/>
  </si>
  <si>
    <t>生地・生地経新・生地山新・生地中区・生地飯沢・大町・飯沢・生地神区・中新・轟下・堀切</t>
    <phoneticPr fontId="1"/>
  </si>
  <si>
    <t>吉田・生地芦区・生地経新・生地吉田新・生地芦崎・生地山新</t>
    <phoneticPr fontId="1"/>
  </si>
  <si>
    <t>荒俣・大開・吉田</t>
    <rPh sb="6" eb="8">
      <t>ヨシダ</t>
    </rPh>
    <phoneticPr fontId="2"/>
  </si>
  <si>
    <t>8</t>
    <phoneticPr fontId="1"/>
  </si>
  <si>
    <t>高塚・荒牧西町・有磯・
高塚新町・高塚曙町・
曲渕</t>
    <rPh sb="3" eb="5">
      <t>アラマキ</t>
    </rPh>
    <rPh sb="5" eb="7">
      <t>ニシマチ</t>
    </rPh>
    <rPh sb="8" eb="10">
      <t>アリイソ</t>
    </rPh>
    <rPh sb="12" eb="14">
      <t>タカツカ</t>
    </rPh>
    <rPh sb="14" eb="16">
      <t>シンマチ</t>
    </rPh>
    <rPh sb="17" eb="19">
      <t>タカツカ</t>
    </rPh>
    <rPh sb="19" eb="21">
      <t>アケボノマチ</t>
    </rPh>
    <phoneticPr fontId="2"/>
  </si>
  <si>
    <t>坪川・坪川新・高塚・
中川原</t>
    <rPh sb="3" eb="5">
      <t>ツボカワ</t>
    </rPh>
    <rPh sb="5" eb="6">
      <t>シン</t>
    </rPh>
    <phoneticPr fontId="2"/>
  </si>
  <si>
    <t>曲渕・北野・二ツ破・
四ツ屋・北野新町</t>
    <phoneticPr fontId="1"/>
  </si>
  <si>
    <t>加島町・領家町・
高月町</t>
    <phoneticPr fontId="1"/>
  </si>
  <si>
    <t>菰原・新富町・幸町・
加島町</t>
    <rPh sb="7" eb="9">
      <t>サイワイチョウ</t>
    </rPh>
    <rPh sb="11" eb="14">
      <t>カシママチ</t>
    </rPh>
    <phoneticPr fontId="2"/>
  </si>
  <si>
    <t>青島・仏田・北鬼江・
北中</t>
    <phoneticPr fontId="1"/>
  </si>
  <si>
    <t>北鬼江1・吉島2・
釈迦堂1・吉島</t>
    <phoneticPr fontId="1"/>
  </si>
  <si>
    <t>港町・火の宮町・
末広町・諏訪町</t>
    <phoneticPr fontId="1"/>
  </si>
  <si>
    <t>新金屋2・下村木町・
本江新町・駅前新町・本江</t>
    <rPh sb="16" eb="18">
      <t>エキマエ</t>
    </rPh>
    <rPh sb="18" eb="20">
      <t>シンマチ</t>
    </rPh>
    <rPh sb="21" eb="22">
      <t>ホン</t>
    </rPh>
    <rPh sb="22" eb="23">
      <t>エ</t>
    </rPh>
    <phoneticPr fontId="2"/>
  </si>
  <si>
    <t>相木・相木新・吉島・
三田・本江・友道</t>
    <rPh sb="11" eb="13">
      <t>サンダ</t>
    </rPh>
    <rPh sb="14" eb="15">
      <t>ホン</t>
    </rPh>
    <rPh sb="15" eb="16">
      <t>エ</t>
    </rPh>
    <phoneticPr fontId="2"/>
  </si>
  <si>
    <t>本町2・真成寺町・
双葉町・文化町・
鴨川町・新宿</t>
    <rPh sb="19" eb="21">
      <t>カモガワ</t>
    </rPh>
    <rPh sb="21" eb="22">
      <t>マチ</t>
    </rPh>
    <rPh sb="23" eb="24">
      <t>シン</t>
    </rPh>
    <rPh sb="24" eb="25">
      <t>ヤド</t>
    </rPh>
    <phoneticPr fontId="2"/>
  </si>
  <si>
    <t>本町1・新宿・
新角川1、2</t>
    <phoneticPr fontId="1"/>
  </si>
  <si>
    <t>駅前新町・新金屋1・
上村木1、2・相木</t>
    <rPh sb="18" eb="19">
      <t>アイ</t>
    </rPh>
    <rPh sb="19" eb="20">
      <t>キ</t>
    </rPh>
    <phoneticPr fontId="2"/>
  </si>
  <si>
    <t>本江新町・下村木町・
本江・本江1・友道・
大光寺・住吉</t>
    <phoneticPr fontId="1"/>
  </si>
  <si>
    <t>栃沢・金屋・中新・
古御堂</t>
    <phoneticPr fontId="1"/>
  </si>
  <si>
    <t>古御堂・北野・金屋・
沓掛・中新・堀高・
植木</t>
    <phoneticPr fontId="1"/>
  </si>
  <si>
    <t>植木・三日市・沓掛</t>
    <phoneticPr fontId="1"/>
  </si>
  <si>
    <t>堀切・生地四ツ屋新・立野・山立野・石田・正光寺新・岡・浜石田・新町・石田新</t>
    <phoneticPr fontId="1"/>
  </si>
  <si>
    <t>堀切・中新・堀高・堀切新・植木・高橋・三日市</t>
    <phoneticPr fontId="1"/>
  </si>
  <si>
    <t>岡・堀切・天神新・
牧野・中野</t>
    <phoneticPr fontId="1"/>
  </si>
  <si>
    <t>堀切・天神新・三日市・牧野・三島町</t>
    <phoneticPr fontId="1"/>
  </si>
  <si>
    <t>牧野・新牧野・中野・
前沢</t>
    <phoneticPr fontId="1"/>
  </si>
  <si>
    <t>前沢・新牧野・堂田</t>
    <phoneticPr fontId="1"/>
  </si>
  <si>
    <t>三日市・新牧野・前沢</t>
    <phoneticPr fontId="1"/>
  </si>
  <si>
    <t>田家新・神谷・山田・
田家野・前沢・吉城寺</t>
    <phoneticPr fontId="1"/>
  </si>
  <si>
    <t>田家新・神谷・窪野・
山田</t>
    <phoneticPr fontId="1"/>
  </si>
  <si>
    <t>A2サイズまで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</si>
  <si>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r>
      <rPr>
        <b/>
        <sz val="11"/>
        <color theme="1"/>
        <rFont val="BIZ UDPゴシック"/>
        <family val="3"/>
        <charset val="128"/>
      </rPr>
      <t>A3サイズまで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</si>
  <si>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●配布料金（税込）</t>
    <rPh sb="7" eb="8">
      <t>コ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</si>
  <si>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</si>
  <si>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</si>
  <si>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2"/>
  </si>
  <si>
    <t>折込申込締切</t>
    <rPh sb="0" eb="2">
      <t>オリコミ</t>
    </rPh>
    <rPh sb="2" eb="4">
      <t>モウシコミ</t>
    </rPh>
    <rPh sb="4" eb="6">
      <t>シメキリ</t>
    </rPh>
    <phoneticPr fontId="42"/>
  </si>
  <si>
    <t>折込納品締切</t>
    <rPh sb="0" eb="2">
      <t>オリコミ</t>
    </rPh>
    <rPh sb="2" eb="4">
      <t>ノウヒン</t>
    </rPh>
    <rPh sb="4" eb="6">
      <t>シメキリ</t>
    </rPh>
    <phoneticPr fontId="42"/>
  </si>
  <si>
    <t>配布期間</t>
    <rPh sb="0" eb="2">
      <t>ハイフ</t>
    </rPh>
    <rPh sb="2" eb="4">
      <t>キカン</t>
    </rPh>
    <phoneticPr fontId="42"/>
  </si>
  <si>
    <t>2026年</t>
    <rPh sb="4" eb="5">
      <t>ネン</t>
    </rPh>
    <phoneticPr fontId="42"/>
  </si>
  <si>
    <t>1月号</t>
    <rPh sb="2" eb="3">
      <t>ゴウ</t>
    </rPh>
    <phoneticPr fontId="42"/>
  </si>
  <si>
    <t>～</t>
    <phoneticPr fontId="42"/>
  </si>
  <si>
    <t>2月号</t>
    <rPh sb="2" eb="3">
      <t>ゴウ</t>
    </rPh>
    <phoneticPr fontId="42"/>
  </si>
  <si>
    <t>3月号</t>
    <rPh sb="2" eb="3">
      <t>ゴウ</t>
    </rPh>
    <phoneticPr fontId="42"/>
  </si>
  <si>
    <t>4月号</t>
    <rPh sb="2" eb="3">
      <t>ゴウ</t>
    </rPh>
    <phoneticPr fontId="42"/>
  </si>
  <si>
    <t>5月号</t>
    <rPh sb="2" eb="3">
      <t>ゴウ</t>
    </rPh>
    <phoneticPr fontId="42"/>
  </si>
  <si>
    <t>6月号</t>
    <rPh sb="2" eb="3">
      <t>ゴウ</t>
    </rPh>
    <phoneticPr fontId="42"/>
  </si>
  <si>
    <t>7月号</t>
    <rPh sb="2" eb="3">
      <t>ゴウ</t>
    </rPh>
    <phoneticPr fontId="42"/>
  </si>
  <si>
    <t>8月号</t>
    <rPh sb="2" eb="3">
      <t>ゴウ</t>
    </rPh>
    <phoneticPr fontId="42"/>
  </si>
  <si>
    <t>9月号</t>
    <rPh sb="2" eb="3">
      <t>ゴウ</t>
    </rPh>
    <phoneticPr fontId="42"/>
  </si>
  <si>
    <t>10月号</t>
    <rPh sb="3" eb="4">
      <t>ゴウ</t>
    </rPh>
    <phoneticPr fontId="42"/>
  </si>
  <si>
    <t>11月号</t>
    <rPh sb="3" eb="4">
      <t>ゴウ</t>
    </rPh>
    <phoneticPr fontId="42"/>
  </si>
  <si>
    <t>12月号</t>
    <rPh sb="3" eb="4">
      <t>ゴウ</t>
    </rPh>
    <phoneticPr fontId="42"/>
  </si>
  <si>
    <t>★納品に際しまして･･･</t>
    <rPh sb="1" eb="3">
      <t>ノウヒン</t>
    </rPh>
    <rPh sb="4" eb="5">
      <t>サイ</t>
    </rPh>
    <phoneticPr fontId="42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</si>
  <si>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2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</si>
  <si>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2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</si>
  <si>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</si>
  <si>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</si>
  <si>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</si>
  <si>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</si>
  <si>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</si>
  <si>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t>株式会社バーツプロダクション ポスティング部</t>
    <phoneticPr fontId="1"/>
  </si>
  <si>
    <t>●お問合せ　富山営業所 TEL.0765-55-4370</t>
    <rPh sb="2" eb="4">
      <t>トイアワ</t>
    </rPh>
    <rPh sb="6" eb="11">
      <t>トヤマエイギョウショ</t>
    </rPh>
    <phoneticPr fontId="1"/>
  </si>
  <si>
    <t>浜町・瀬羽町・横町・
山王町・加島町・
領家町・田中町・河端町</t>
    <rPh sb="20" eb="23">
      <t>リョウケマチ</t>
    </rPh>
    <phoneticPr fontId="2"/>
  </si>
  <si>
    <t>ご協力をお願いします。</t>
    <rPh sb="1" eb="3">
      <t>キョウリョク</t>
    </rPh>
    <rPh sb="5" eb="6">
      <t>ネガ</t>
    </rPh>
    <phoneticPr fontId="42"/>
  </si>
  <si>
    <t>弊社作業の都合上、チラシの納品日、以下のような注意点を提示させていただいております。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phoneticPr fontId="42"/>
  </si>
  <si>
    <t>②日、祝日は受付できません。</t>
    <rPh sb="1" eb="2">
      <t>ヒ</t>
    </rPh>
    <rPh sb="3" eb="5">
      <t>シュクジツ</t>
    </rPh>
    <rPh sb="6" eb="8">
      <t>ウケツケ</t>
    </rPh>
    <phoneticPr fontId="42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</si>
  <si>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2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</si>
  <si>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</si>
  <si>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〒943-0823 新潟県上越市高土町2-4-6　上越タイムス社1F　TEL.025-530-7536</t>
    <rPh sb="10" eb="13">
      <t>ニイガタケン</t>
    </rPh>
    <rPh sb="13" eb="16">
      <t>ジョウエツシ</t>
    </rPh>
    <rPh sb="16" eb="19">
      <t>コウドチョウ</t>
    </rPh>
    <rPh sb="25" eb="27">
      <t>ジョウエツ</t>
    </rPh>
    <rPh sb="31" eb="32">
      <t>シャ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</si>
  <si>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2"/>
  </si>
  <si>
    <t>2月号 （1/30～2/7）</t>
    <rPh sb="1" eb="3">
      <t>ガツゴウ</t>
    </rPh>
    <phoneticPr fontId="1"/>
  </si>
  <si>
    <t>3月号 （2/27～3/7）</t>
    <rPh sb="1" eb="3">
      <t>ガツゴウ</t>
    </rPh>
    <phoneticPr fontId="1"/>
  </si>
  <si>
    <t>4月号 （3/31～4/7）</t>
    <rPh sb="1" eb="3">
      <t>ガツゴウ</t>
    </rPh>
    <phoneticPr fontId="1"/>
  </si>
  <si>
    <t>5月号 （4/30～5/8）</t>
    <rPh sb="1" eb="3">
      <t>ガツゴウ</t>
    </rPh>
    <phoneticPr fontId="1"/>
  </si>
  <si>
    <t>6月号 （5/29～6/6）</t>
    <rPh sb="1" eb="3">
      <t>ガツゴウ</t>
    </rPh>
    <phoneticPr fontId="1"/>
  </si>
  <si>
    <t>7月号 （6/30～7/7）</t>
    <rPh sb="1" eb="3">
      <t>ガツゴウ</t>
    </rPh>
    <phoneticPr fontId="1"/>
  </si>
  <si>
    <t>8月号 （7/31～8/7）</t>
    <rPh sb="1" eb="3">
      <t>ガツゴウ</t>
    </rPh>
    <phoneticPr fontId="1"/>
  </si>
  <si>
    <t>9月号 （8/31～9/7）</t>
    <rPh sb="1" eb="3">
      <t>ガツゴウ</t>
    </rPh>
    <phoneticPr fontId="1"/>
  </si>
  <si>
    <t>10月号 （9/30～10/7）</t>
    <rPh sb="2" eb="4">
      <t>ガツゴウ</t>
    </rPh>
    <phoneticPr fontId="1"/>
  </si>
  <si>
    <t>11月号 （10/30～11/7）</t>
    <rPh sb="2" eb="4">
      <t>ガツゴウ</t>
    </rPh>
    <phoneticPr fontId="1"/>
  </si>
  <si>
    <t>12月号 （11/30～12/7）</t>
    <rPh sb="2" eb="4">
      <t>ガツゴウ</t>
    </rPh>
    <phoneticPr fontId="1"/>
  </si>
  <si>
    <t>　　月号</t>
    <rPh sb="2" eb="4">
      <t>ガツゴウ</t>
    </rPh>
    <phoneticPr fontId="1"/>
  </si>
  <si>
    <t>荻生</t>
    <rPh sb="0" eb="2">
      <t>オギュウ</t>
    </rPh>
    <phoneticPr fontId="1"/>
  </si>
  <si>
    <t>2026年5月号～7月号まで有効</t>
    <rPh sb="4" eb="5">
      <t>ネン</t>
    </rPh>
    <rPh sb="6" eb="7">
      <t>ガツ</t>
    </rPh>
    <rPh sb="7" eb="8">
      <t>ゴウ</t>
    </rPh>
    <rPh sb="10" eb="11">
      <t>ガツ</t>
    </rPh>
    <rPh sb="11" eb="12">
      <t>ゴウ</t>
    </rPh>
    <rPh sb="14" eb="16">
      <t>ユウコウ</t>
    </rPh>
    <phoneticPr fontId="2"/>
  </si>
  <si>
    <t>9.35円</t>
    <rPh sb="4" eb="5">
      <t>エン</t>
    </rPh>
    <phoneticPr fontId="1"/>
  </si>
  <si>
    <t>10.45円</t>
    <rPh sb="5" eb="6">
      <t>エン</t>
    </rPh>
    <phoneticPr fontId="1"/>
  </si>
  <si>
    <t>田中新町・下島・
上小泉・沖田新</t>
    <rPh sb="6" eb="7">
      <t>シマ</t>
    </rPh>
    <phoneticPr fontId="1"/>
  </si>
  <si>
    <t>下島・上島・菰原</t>
    <rPh sb="1" eb="2">
      <t>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</si>
</sst>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;;"/>
    <numFmt numFmtId="177" formatCode="&quot;滑&quot;@"/>
    <numFmt numFmtId="178" formatCode="&quot;魚&quot;@"/>
    <numFmt numFmtId="179" formatCode="&quot;黒&quot;@"/>
    <numFmt numFmtId="180" formatCode="m&quot;月&quot;d&quot;日&quot;\(aaa\)"/>
  </numFmts>
  <fonts count="5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7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5" fillId="0" borderId="0"/>
    <xf numFmtId="38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16" xfId="0" applyFont="1" applyFill="1" applyBorder="1">
      <alignment vertical="center"/>
    </xf>
    <xf numFmtId="38" fontId="9" fillId="3" borderId="16" xfId="2" applyFont="1" applyFill="1" applyBorder="1" applyProtection="1">
      <alignment vertical="center"/>
    </xf>
    <xf numFmtId="38" fontId="9" fillId="3" borderId="18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3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5">
      <alignment vertical="center"/>
    </xf>
    <xf numFmtId="0" fontId="0" fillId="0" borderId="0" xfId="0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19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23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177" fontId="3" fillId="3" borderId="10" xfId="0" applyNumberFormat="1" applyFont="1" applyFill="1" applyBorder="1" applyAlignment="1">
      <alignment horizontal="center" vertical="center"/>
    </xf>
    <xf numFmtId="177" fontId="3" fillId="3" borderId="11" xfId="0" applyNumberFormat="1" applyFont="1" applyFill="1" applyBorder="1" applyAlignment="1">
      <alignment horizontal="center" vertical="center"/>
    </xf>
    <xf numFmtId="177" fontId="3" fillId="3" borderId="40" xfId="0" applyNumberFormat="1" applyFont="1" applyFill="1" applyBorder="1" applyAlignment="1">
      <alignment horizontal="center" vertical="center"/>
    </xf>
    <xf numFmtId="178" fontId="3" fillId="5" borderId="11" xfId="0" applyNumberFormat="1" applyFont="1" applyFill="1" applyBorder="1" applyAlignment="1">
      <alignment horizontal="center" vertical="center" shrinkToFit="1"/>
    </xf>
    <xf numFmtId="178" fontId="3" fillId="5" borderId="10" xfId="0" applyNumberFormat="1" applyFont="1" applyFill="1" applyBorder="1" applyAlignment="1">
      <alignment horizontal="center" vertical="center" shrinkToFit="1"/>
    </xf>
    <xf numFmtId="179" fontId="3" fillId="6" borderId="60" xfId="0" applyNumberFormat="1" applyFont="1" applyFill="1" applyBorder="1" applyAlignment="1">
      <alignment horizontal="center" vertical="center"/>
    </xf>
    <xf numFmtId="179" fontId="3" fillId="6" borderId="61" xfId="0" applyNumberFormat="1" applyFont="1" applyFill="1" applyBorder="1" applyAlignment="1">
      <alignment horizontal="center" vertical="center"/>
    </xf>
    <xf numFmtId="0" fontId="35" fillId="0" borderId="0" xfId="1" applyFont="1">
      <alignment vertical="center"/>
    </xf>
    <xf numFmtId="176" fontId="35" fillId="0" borderId="0" xfId="1" applyNumberFormat="1" applyFont="1" applyAlignment="1">
      <alignment horizontal="right"/>
    </xf>
    <xf numFmtId="0" fontId="35" fillId="0" borderId="0" xfId="1" applyFont="1" applyAlignment="1">
      <alignment horizontal="right" vertical="center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horizontal="left" vertical="top" indent="1"/>
    </xf>
    <xf numFmtId="0" fontId="37" fillId="0" borderId="0" xfId="1" applyFont="1">
      <alignment vertical="center"/>
    </xf>
    <xf numFmtId="0" fontId="22" fillId="0" borderId="0" xfId="1">
      <alignment vertical="center"/>
    </xf>
    <xf numFmtId="0" fontId="36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 indent="1"/>
    </xf>
    <xf numFmtId="0" fontId="40" fillId="0" borderId="0" xfId="1" applyFont="1">
      <alignment vertical="center"/>
    </xf>
    <xf numFmtId="0" fontId="41" fillId="0" borderId="70" xfId="1" applyFont="1" applyBorder="1" applyAlignment="1">
      <alignment horizontal="center" vertical="center"/>
    </xf>
    <xf numFmtId="0" fontId="44" fillId="0" borderId="74" xfId="1" applyFont="1" applyBorder="1" applyAlignment="1">
      <alignment horizontal="center" vertical="center"/>
    </xf>
    <xf numFmtId="180" fontId="45" fillId="0" borderId="75" xfId="1" applyNumberFormat="1" applyFont="1" applyBorder="1" applyAlignment="1">
      <alignment horizontal="center" vertical="center"/>
    </xf>
    <xf numFmtId="180" fontId="41" fillId="0" borderId="76" xfId="1" applyNumberFormat="1" applyFont="1" applyBorder="1" applyAlignment="1">
      <alignment horizontal="right" vertical="center"/>
    </xf>
    <xf numFmtId="180" fontId="46" fillId="0" borderId="77" xfId="1" applyNumberFormat="1" applyFont="1" applyBorder="1" applyAlignment="1">
      <alignment horizontal="center" vertical="center"/>
    </xf>
    <xf numFmtId="180" fontId="41" fillId="0" borderId="78" xfId="1" applyNumberFormat="1" applyFont="1" applyBorder="1" applyAlignment="1">
      <alignment horizontal="left" vertical="center"/>
    </xf>
    <xf numFmtId="0" fontId="44" fillId="0" borderId="80" xfId="1" applyFont="1" applyBorder="1" applyAlignment="1">
      <alignment horizontal="center" vertical="center"/>
    </xf>
    <xf numFmtId="180" fontId="45" fillId="0" borderId="81" xfId="1" applyNumberFormat="1" applyFont="1" applyBorder="1" applyAlignment="1">
      <alignment horizontal="center" vertical="center"/>
    </xf>
    <xf numFmtId="180" fontId="45" fillId="0" borderId="82" xfId="1" applyNumberFormat="1" applyFont="1" applyBorder="1" applyAlignment="1">
      <alignment horizontal="center" vertical="center"/>
    </xf>
    <xf numFmtId="180" fontId="45" fillId="0" borderId="77" xfId="1" applyNumberFormat="1" applyFont="1" applyBorder="1" applyAlignment="1">
      <alignment horizontal="center" vertical="center"/>
    </xf>
    <xf numFmtId="0" fontId="36" fillId="0" borderId="0" xfId="1" applyFont="1" applyAlignment="1">
      <alignment horizontal="left" vertical="center" wrapText="1"/>
    </xf>
    <xf numFmtId="0" fontId="41" fillId="0" borderId="0" xfId="1" applyFont="1" applyAlignment="1">
      <alignment horizontal="center" vertical="center"/>
    </xf>
    <xf numFmtId="0" fontId="36" fillId="0" borderId="0" xfId="1" applyFont="1" applyAlignment="1">
      <alignment horizontal="right" vertical="center"/>
    </xf>
    <xf numFmtId="0" fontId="41" fillId="0" borderId="0" xfId="1" applyFont="1" applyAlignment="1">
      <alignment horizontal="left" vertical="center" wrapText="1"/>
    </xf>
    <xf numFmtId="0" fontId="36" fillId="0" borderId="0" xfId="1" applyFont="1" applyAlignment="1">
      <alignment horizontal="center" vertical="center" wrapText="1"/>
    </xf>
    <xf numFmtId="0" fontId="47" fillId="0" borderId="0" xfId="1" applyFont="1">
      <alignment vertical="center"/>
    </xf>
    <xf numFmtId="0" fontId="47" fillId="0" borderId="0" xfId="1" applyFont="1" applyAlignment="1">
      <alignment horizontal="left" vertical="center"/>
    </xf>
    <xf numFmtId="0" fontId="48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41" fillId="0" borderId="0" xfId="1" applyFont="1">
      <alignment vertical="center"/>
    </xf>
    <xf numFmtId="0" fontId="41" fillId="0" borderId="0" xfId="1" applyFont="1" applyAlignment="1">
      <alignment horizontal="left" vertical="center" indent="1"/>
    </xf>
    <xf numFmtId="0" fontId="49" fillId="0" borderId="0" xfId="1" applyFont="1" applyAlignment="1">
      <alignment horizontal="left" vertical="center" indent="2"/>
    </xf>
    <xf numFmtId="0" fontId="41" fillId="0" borderId="0" xfId="1" applyFont="1" applyAlignment="1">
      <alignment horizontal="left" vertical="center" indent="2"/>
    </xf>
    <xf numFmtId="0" fontId="11" fillId="2" borderId="54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6" fillId="3" borderId="5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34" fillId="4" borderId="50" xfId="0" applyFont="1" applyFill="1" applyBorder="1" applyAlignment="1">
      <alignment horizontal="center" vertical="center"/>
    </xf>
    <xf numFmtId="0" fontId="34" fillId="4" borderId="51" xfId="0" applyFont="1" applyFill="1" applyBorder="1" applyAlignment="1">
      <alignment horizontal="center" vertical="center"/>
    </xf>
    <xf numFmtId="38" fontId="23" fillId="2" borderId="42" xfId="2" applyFont="1" applyFill="1" applyBorder="1" applyAlignment="1" applyProtection="1">
      <alignment horizontal="center" vertical="center"/>
    </xf>
    <xf numFmtId="38" fontId="23" fillId="2" borderId="44" xfId="2" applyFont="1" applyFill="1" applyBorder="1" applyAlignment="1" applyProtection="1">
      <alignment horizontal="center" vertical="center"/>
    </xf>
    <xf numFmtId="0" fontId="4" fillId="2" borderId="6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84" xfId="0" applyFont="1" applyBorder="1" applyAlignment="1" applyProtection="1">
      <alignment horizontal="center" vertical="center" shrinkToFit="1"/>
      <protection locked="0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8" fontId="8" fillId="2" borderId="2" xfId="2" applyFont="1" applyFill="1" applyBorder="1" applyAlignment="1" applyProtection="1">
      <alignment horizontal="right" vertical="center"/>
    </xf>
    <xf numFmtId="38" fontId="8" fillId="2" borderId="3" xfId="2" applyFont="1" applyFill="1" applyBorder="1" applyAlignment="1" applyProtection="1">
      <alignment horizontal="right" vertical="center"/>
    </xf>
    <xf numFmtId="38" fontId="8" fillId="2" borderId="22" xfId="2" applyFont="1" applyFill="1" applyBorder="1" applyAlignment="1" applyProtection="1">
      <alignment horizontal="right" vertical="center"/>
    </xf>
    <xf numFmtId="38" fontId="8" fillId="2" borderId="23" xfId="2" applyFont="1" applyFill="1" applyBorder="1" applyAlignment="1" applyProtection="1">
      <alignment horizontal="right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38" fillId="0" borderId="0" xfId="1" applyFont="1" applyAlignment="1">
      <alignment horizontal="right" vertical="center"/>
    </xf>
    <xf numFmtId="0" fontId="41" fillId="0" borderId="67" xfId="1" applyFont="1" applyBorder="1" applyAlignment="1">
      <alignment horizontal="center" vertical="center" wrapText="1" shrinkToFit="1"/>
    </xf>
    <xf numFmtId="0" fontId="41" fillId="0" borderId="68" xfId="1" applyFont="1" applyBorder="1" applyAlignment="1">
      <alignment horizontal="center" vertical="center" wrapText="1" shrinkToFit="1"/>
    </xf>
    <xf numFmtId="0" fontId="41" fillId="0" borderId="69" xfId="1" applyFont="1" applyBorder="1" applyAlignment="1">
      <alignment horizontal="center" vertical="center" wrapText="1" shrinkToFit="1"/>
    </xf>
    <xf numFmtId="0" fontId="41" fillId="0" borderId="71" xfId="1" applyFont="1" applyBorder="1" applyAlignment="1">
      <alignment horizontal="center" vertical="center"/>
    </xf>
    <xf numFmtId="0" fontId="41" fillId="0" borderId="68" xfId="1" applyFont="1" applyBorder="1" applyAlignment="1">
      <alignment horizontal="center" vertical="center"/>
    </xf>
    <xf numFmtId="0" fontId="41" fillId="0" borderId="72" xfId="1" applyFont="1" applyBorder="1" applyAlignment="1">
      <alignment horizontal="center" vertical="center"/>
    </xf>
    <xf numFmtId="0" fontId="43" fillId="1" borderId="73" xfId="1" applyFont="1" applyFill="1" applyBorder="1" applyAlignment="1">
      <alignment horizontal="center" vertical="center" textRotation="255"/>
    </xf>
    <xf numFmtId="0" fontId="43" fillId="1" borderId="79" xfId="1" applyFont="1" applyFill="1" applyBorder="1" applyAlignment="1">
      <alignment horizontal="center" vertical="center" textRotation="255"/>
    </xf>
    <xf numFmtId="0" fontId="43" fillId="1" borderId="83" xfId="1" applyFont="1" applyFill="1" applyBorder="1" applyAlignment="1">
      <alignment horizontal="center" vertical="center" textRotation="255"/>
    </xf>
    <xf numFmtId="0" fontId="36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6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114300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</xdr:colOff>
      <xdr:row>0</xdr:row>
      <xdr:rowOff>85725</xdr:rowOff>
    </xdr:from>
    <xdr:to>
      <xdr:col>2</xdr:col>
      <xdr:colOff>360046</xdr:colOff>
      <xdr:row>2</xdr:row>
      <xdr:rowOff>509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457450" cy="568199"/>
        </a:xfrm>
        <a:prstGeom prst="rect">
          <a:avLst/>
        </a:prstGeom>
      </xdr:spPr>
    </xdr:pic>
    <xdr:clientData/>
  </xdr:twoCellAnchor>
  <xdr:oneCellAnchor>
    <xdr:from>
      <xdr:col>8</xdr:col>
      <xdr:colOff>133350</xdr:colOff>
      <xdr:row>30</xdr:row>
      <xdr:rowOff>11429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56070" y="11852909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266700</xdr:rowOff>
    </xdr:from>
    <xdr:to>
      <xdr:col>3</xdr:col>
      <xdr:colOff>870604</xdr:colOff>
      <xdr:row>1</xdr:row>
      <xdr:rowOff>335280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266700"/>
          <a:ext cx="3408064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51"/>
  <sheetViews>
    <sheetView showGridLines="0" tabSelected="1" zoomScaleNormal="100" workbookViewId="0">
      <selection activeCell="C18" sqref="C18"/>
    </sheetView>
  </sheetViews>
  <sheetFormatPr defaultRowHeight="18" x14ac:dyDescent="0.45"/>
  <sheetData>
    <row r="1" spans="1:9" ht="26.4" x14ac:dyDescent="0.45">
      <c r="A1" s="75"/>
    </row>
    <row r="2" spans="1:9" ht="22.2" x14ac:dyDescent="0.45">
      <c r="A2" s="76" t="s">
        <v>27</v>
      </c>
    </row>
    <row r="3" spans="1:9" x14ac:dyDescent="0.45">
      <c r="A3" s="77" t="s">
        <v>30</v>
      </c>
      <c r="I3" s="78"/>
    </row>
    <row r="4" spans="1:9" x14ac:dyDescent="0.45">
      <c r="A4" s="79" t="s">
        <v>31</v>
      </c>
      <c r="I4" s="78"/>
    </row>
    <row r="5" spans="1:9" x14ac:dyDescent="0.45">
      <c r="A5" t="s">
        <v>32</v>
      </c>
    </row>
    <row r="8" spans="1:9" x14ac:dyDescent="0.45">
      <c r="A8" s="145" t="s">
        <v>33</v>
      </c>
      <c r="B8" s="145"/>
      <c r="C8" s="145"/>
      <c r="D8" s="145"/>
      <c r="E8" s="145"/>
      <c r="F8" s="145"/>
      <c r="G8" s="145"/>
    </row>
    <row r="9" spans="1:9" x14ac:dyDescent="0.45">
      <c r="A9" s="80" t="s">
        <v>28</v>
      </c>
    </row>
    <row r="10" spans="1:9" x14ac:dyDescent="0.45">
      <c r="A10" s="81" t="s">
        <v>34</v>
      </c>
    </row>
    <row r="14" spans="1:9" ht="22.2" x14ac:dyDescent="0.45">
      <c r="A14" s="76" t="s">
        <v>29</v>
      </c>
      <c r="I14" s="78"/>
    </row>
    <row r="15" spans="1:9" ht="22.2" x14ac:dyDescent="0.45">
      <c r="A15" s="76"/>
      <c r="I15" s="78"/>
    </row>
    <row r="40" spans="1:1" x14ac:dyDescent="0.45">
      <c r="A40" t="s">
        <v>183</v>
      </c>
    </row>
    <row r="41" spans="1:1" x14ac:dyDescent="0.45">
      <c r="A41" t="s">
        <v>172</v>
      </c>
    </row>
    <row r="42" spans="1:1" x14ac:dyDescent="0.45">
      <c r="A42" t="s">
        <v>173</v>
      </c>
    </row>
    <row r="43" spans="1:1" x14ac:dyDescent="0.45">
      <c r="A43" t="s">
        <v>174</v>
      </c>
    </row>
    <row r="44" spans="1:1" x14ac:dyDescent="0.45">
      <c r="A44" t="s">
        <v>175</v>
      </c>
    </row>
    <row r="45" spans="1:1" x14ac:dyDescent="0.45">
      <c r="A45" t="s">
        <v>176</v>
      </c>
    </row>
    <row r="46" spans="1:1" x14ac:dyDescent="0.45">
      <c r="A46" t="s">
        <v>177</v>
      </c>
    </row>
    <row r="47" spans="1:1" x14ac:dyDescent="0.45">
      <c r="A47" t="s">
        <v>178</v>
      </c>
    </row>
    <row r="48" spans="1:1" x14ac:dyDescent="0.45">
      <c r="A48" t="s">
        <v>179</v>
      </c>
    </row>
    <row r="49" spans="1:1" x14ac:dyDescent="0.45">
      <c r="A49" t="s">
        <v>180</v>
      </c>
    </row>
    <row r="50" spans="1:1" x14ac:dyDescent="0.45">
      <c r="A50" t="s">
        <v>181</v>
      </c>
    </row>
    <row r="51" spans="1:1" x14ac:dyDescent="0.45">
      <c r="A51" t="s">
        <v>182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dimension ref="A1:M58"/>
  <sheetViews>
    <sheetView zoomScaleNormal="100" zoomScaleSheetLayoutView="85" workbookViewId="0">
      <selection activeCell="B29" sqref="B29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5" customWidth="1"/>
    <col min="5" max="5" width="8.69921875" style="1" customWidth="1"/>
    <col min="6" max="6" width="18.69921875" style="1" customWidth="1"/>
    <col min="7" max="8" width="7.69921875" style="55" customWidth="1"/>
    <col min="9" max="9" width="8.69921875" style="1" customWidth="1"/>
    <col min="10" max="10" width="18.69921875" style="1" customWidth="1"/>
    <col min="11" max="12" width="7.69921875" style="55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83" t="s">
        <v>185</v>
      </c>
      <c r="J1" s="183"/>
      <c r="K1" s="183"/>
      <c r="L1" s="183"/>
      <c r="M1" s="3">
        <v>1</v>
      </c>
    </row>
    <row r="2" spans="1:13" ht="25.05" customHeight="1" thickTop="1" thickBot="1" x14ac:dyDescent="0.5">
      <c r="A2" s="9"/>
      <c r="B2" s="13"/>
      <c r="C2" s="14"/>
      <c r="D2" s="71" t="s">
        <v>0</v>
      </c>
      <c r="E2" s="15"/>
      <c r="F2" s="16"/>
      <c r="G2" s="17"/>
      <c r="H2" s="18"/>
      <c r="I2" s="19" t="s">
        <v>14</v>
      </c>
      <c r="J2" s="20"/>
      <c r="K2" s="21"/>
      <c r="L2" s="22"/>
    </row>
    <row r="3" spans="1:13" ht="18" customHeight="1" thickTop="1" x14ac:dyDescent="0.45">
      <c r="A3" s="180" t="s">
        <v>12</v>
      </c>
      <c r="B3" s="181"/>
      <c r="C3" s="181"/>
      <c r="D3" s="182"/>
      <c r="E3" s="181" t="s">
        <v>13</v>
      </c>
      <c r="F3" s="182"/>
      <c r="G3" s="188" t="s">
        <v>1</v>
      </c>
      <c r="H3" s="189"/>
      <c r="I3" s="23" t="s">
        <v>2</v>
      </c>
      <c r="J3" s="137"/>
      <c r="K3" s="138" t="s">
        <v>11</v>
      </c>
      <c r="L3" s="6"/>
    </row>
    <row r="4" spans="1:13" ht="18" customHeight="1" x14ac:dyDescent="0.45">
      <c r="A4" s="135" t="s">
        <v>157</v>
      </c>
      <c r="B4" s="171"/>
      <c r="C4" s="172"/>
      <c r="D4" s="173"/>
      <c r="E4" s="150" t="s">
        <v>183</v>
      </c>
      <c r="F4" s="151"/>
      <c r="G4" s="184">
        <f>D33+H28+L25</f>
        <v>0</v>
      </c>
      <c r="H4" s="185"/>
      <c r="I4" s="24" t="s">
        <v>159</v>
      </c>
      <c r="J4" s="177"/>
      <c r="K4" s="178"/>
      <c r="L4" s="179"/>
    </row>
    <row r="5" spans="1:13" ht="18" customHeight="1" thickBot="1" x14ac:dyDescent="0.5">
      <c r="A5" s="136" t="s">
        <v>158</v>
      </c>
      <c r="B5" s="174"/>
      <c r="C5" s="175"/>
      <c r="D5" s="176"/>
      <c r="E5" s="152"/>
      <c r="F5" s="153"/>
      <c r="G5" s="186"/>
      <c r="H5" s="187"/>
      <c r="I5" s="25" t="s">
        <v>10</v>
      </c>
      <c r="J5" s="73"/>
      <c r="K5" s="72" t="s">
        <v>7</v>
      </c>
      <c r="L5" s="7"/>
    </row>
    <row r="6" spans="1:13" ht="18" customHeight="1" thickTop="1" thickBot="1" x14ac:dyDescent="0.5">
      <c r="A6" s="26" t="s">
        <v>9</v>
      </c>
      <c r="B6" s="27"/>
      <c r="C6" s="28"/>
      <c r="D6" s="29"/>
      <c r="E6" s="30"/>
      <c r="F6" s="30"/>
      <c r="G6" s="31"/>
      <c r="H6" s="32"/>
      <c r="I6" s="33" t="s">
        <v>160</v>
      </c>
      <c r="J6" s="74"/>
      <c r="K6" s="139" t="s">
        <v>161</v>
      </c>
      <c r="L6" s="8"/>
    </row>
    <row r="7" spans="1:13" ht="22.05" customHeight="1" thickTop="1" thickBot="1" x14ac:dyDescent="0.5">
      <c r="A7" s="4" t="s">
        <v>36</v>
      </c>
      <c r="B7" s="34"/>
      <c r="C7" s="35"/>
      <c r="D7" s="36"/>
      <c r="E7" s="37" t="s">
        <v>37</v>
      </c>
      <c r="F7" s="34"/>
      <c r="G7" s="38"/>
      <c r="H7" s="39"/>
      <c r="I7" s="40" t="s">
        <v>35</v>
      </c>
      <c r="J7" s="34"/>
      <c r="K7" s="35"/>
      <c r="L7" s="36"/>
    </row>
    <row r="8" spans="1:13" s="2" customFormat="1" ht="22.05" customHeight="1" x14ac:dyDescent="0.45">
      <c r="A8" s="41" t="s">
        <v>6</v>
      </c>
      <c r="B8" s="42" t="s">
        <v>3</v>
      </c>
      <c r="C8" s="43" t="s">
        <v>4</v>
      </c>
      <c r="D8" s="44" t="s">
        <v>1</v>
      </c>
      <c r="E8" s="86" t="s">
        <v>6</v>
      </c>
      <c r="F8" s="42" t="s">
        <v>3</v>
      </c>
      <c r="G8" s="43" t="s">
        <v>4</v>
      </c>
      <c r="H8" s="44" t="s">
        <v>1</v>
      </c>
      <c r="I8" s="42" t="s">
        <v>6</v>
      </c>
      <c r="J8" s="42" t="s">
        <v>3</v>
      </c>
      <c r="K8" s="43" t="s">
        <v>4</v>
      </c>
      <c r="L8" s="44" t="s">
        <v>1</v>
      </c>
    </row>
    <row r="9" spans="1:13" ht="34.799999999999997" customHeight="1" x14ac:dyDescent="0.45">
      <c r="A9" s="99" t="s">
        <v>87</v>
      </c>
      <c r="B9" s="45" t="s">
        <v>86</v>
      </c>
      <c r="C9" s="46">
        <v>250</v>
      </c>
      <c r="D9" s="87"/>
      <c r="E9" s="102" t="s">
        <v>74</v>
      </c>
      <c r="F9" s="5" t="s">
        <v>62</v>
      </c>
      <c r="G9" s="47">
        <v>500</v>
      </c>
      <c r="H9" s="93"/>
      <c r="I9" s="104" t="s">
        <v>81</v>
      </c>
      <c r="J9" s="91" t="s">
        <v>103</v>
      </c>
      <c r="K9" s="48">
        <v>270</v>
      </c>
      <c r="L9" s="87"/>
    </row>
    <row r="10" spans="1:13" ht="34.799999999999997" customHeight="1" x14ac:dyDescent="0.45">
      <c r="A10" s="100" t="s">
        <v>89</v>
      </c>
      <c r="B10" s="49" t="s">
        <v>88</v>
      </c>
      <c r="C10" s="50">
        <v>300</v>
      </c>
      <c r="D10" s="88"/>
      <c r="E10" s="103" t="s">
        <v>75</v>
      </c>
      <c r="F10" s="5" t="s">
        <v>110</v>
      </c>
      <c r="G10" s="47">
        <v>460</v>
      </c>
      <c r="H10" s="94"/>
      <c r="I10" s="105" t="s">
        <v>82</v>
      </c>
      <c r="J10" s="5" t="s">
        <v>102</v>
      </c>
      <c r="K10" s="47">
        <v>470</v>
      </c>
      <c r="L10" s="88"/>
    </row>
    <row r="11" spans="1:13" ht="34.799999999999997" customHeight="1" x14ac:dyDescent="0.45">
      <c r="A11" s="100" t="s">
        <v>5</v>
      </c>
      <c r="B11" s="83" t="s">
        <v>105</v>
      </c>
      <c r="C11" s="50">
        <v>270</v>
      </c>
      <c r="D11" s="88"/>
      <c r="E11" s="102" t="s">
        <v>76</v>
      </c>
      <c r="F11" s="5" t="s">
        <v>63</v>
      </c>
      <c r="G11" s="47">
        <v>400</v>
      </c>
      <c r="H11" s="94"/>
      <c r="I11" s="105" t="s">
        <v>100</v>
      </c>
      <c r="J11" s="96" t="s">
        <v>101</v>
      </c>
      <c r="K11" s="47">
        <v>1480</v>
      </c>
      <c r="L11" s="88"/>
    </row>
    <row r="12" spans="1:13" ht="34.799999999999997" customHeight="1" x14ac:dyDescent="0.45">
      <c r="A12" s="100" t="s">
        <v>38</v>
      </c>
      <c r="B12" s="49" t="s">
        <v>106</v>
      </c>
      <c r="C12" s="50">
        <v>380</v>
      </c>
      <c r="D12" s="88"/>
      <c r="E12" s="102" t="s">
        <v>77</v>
      </c>
      <c r="F12" s="5" t="s">
        <v>64</v>
      </c>
      <c r="G12" s="47">
        <v>240</v>
      </c>
      <c r="H12" s="94"/>
      <c r="I12" s="105" t="s">
        <v>18</v>
      </c>
      <c r="J12" s="5" t="s">
        <v>119</v>
      </c>
      <c r="K12" s="47">
        <v>450</v>
      </c>
      <c r="L12" s="88"/>
    </row>
    <row r="13" spans="1:13" ht="34.799999999999997" customHeight="1" x14ac:dyDescent="0.45">
      <c r="A13" s="100" t="s">
        <v>90</v>
      </c>
      <c r="B13" s="49" t="s">
        <v>107</v>
      </c>
      <c r="C13" s="50">
        <v>900</v>
      </c>
      <c r="D13" s="88"/>
      <c r="E13" s="102" t="s">
        <v>99</v>
      </c>
      <c r="F13" s="5" t="s">
        <v>65</v>
      </c>
      <c r="G13" s="47">
        <v>300</v>
      </c>
      <c r="H13" s="94"/>
      <c r="I13" s="105" t="s">
        <v>39</v>
      </c>
      <c r="J13" s="5" t="s">
        <v>120</v>
      </c>
      <c r="K13" s="47">
        <v>530</v>
      </c>
      <c r="L13" s="88"/>
    </row>
    <row r="14" spans="1:13" ht="34.799999999999997" customHeight="1" x14ac:dyDescent="0.45">
      <c r="A14" s="100" t="s">
        <v>91</v>
      </c>
      <c r="B14" s="49" t="s">
        <v>55</v>
      </c>
      <c r="C14" s="50">
        <v>300</v>
      </c>
      <c r="D14" s="88"/>
      <c r="E14" s="102" t="s">
        <v>92</v>
      </c>
      <c r="F14" s="5" t="s">
        <v>66</v>
      </c>
      <c r="G14" s="47">
        <v>690</v>
      </c>
      <c r="H14" s="94"/>
      <c r="I14" s="105" t="s">
        <v>99</v>
      </c>
      <c r="J14" s="5" t="s">
        <v>121</v>
      </c>
      <c r="K14" s="47">
        <v>1200</v>
      </c>
      <c r="L14" s="88"/>
    </row>
    <row r="15" spans="1:13" ht="34.799999999999997" customHeight="1" x14ac:dyDescent="0.45">
      <c r="A15" s="100" t="s">
        <v>92</v>
      </c>
      <c r="B15" s="49" t="s">
        <v>93</v>
      </c>
      <c r="C15" s="50">
        <v>600</v>
      </c>
      <c r="D15" s="88"/>
      <c r="E15" s="102" t="s">
        <v>19</v>
      </c>
      <c r="F15" s="5" t="s">
        <v>67</v>
      </c>
      <c r="G15" s="47">
        <v>600</v>
      </c>
      <c r="H15" s="94"/>
      <c r="I15" s="105" t="s">
        <v>92</v>
      </c>
      <c r="J15" s="96" t="s">
        <v>122</v>
      </c>
      <c r="K15" s="47">
        <v>1180</v>
      </c>
      <c r="L15" s="88"/>
    </row>
    <row r="16" spans="1:13" ht="34.799999999999997" customHeight="1" x14ac:dyDescent="0.45">
      <c r="A16" s="100" t="s">
        <v>40</v>
      </c>
      <c r="B16" s="49" t="s">
        <v>56</v>
      </c>
      <c r="C16" s="50">
        <v>520</v>
      </c>
      <c r="D16" s="88"/>
      <c r="E16" s="102" t="s">
        <v>24</v>
      </c>
      <c r="F16" s="5" t="s">
        <v>111</v>
      </c>
      <c r="G16" s="47">
        <v>540</v>
      </c>
      <c r="H16" s="94"/>
      <c r="I16" s="105" t="s">
        <v>40</v>
      </c>
      <c r="J16" s="5" t="s">
        <v>123</v>
      </c>
      <c r="K16" s="47">
        <v>1200</v>
      </c>
      <c r="L16" s="88"/>
    </row>
    <row r="17" spans="1:12" ht="34.799999999999997" customHeight="1" x14ac:dyDescent="0.45">
      <c r="A17" s="101" t="s">
        <v>104</v>
      </c>
      <c r="B17" s="53" t="s">
        <v>52</v>
      </c>
      <c r="C17" s="54">
        <v>790</v>
      </c>
      <c r="D17" s="88"/>
      <c r="E17" s="102" t="s">
        <v>15</v>
      </c>
      <c r="F17" s="5" t="s">
        <v>112</v>
      </c>
      <c r="G17" s="47">
        <v>480</v>
      </c>
      <c r="H17" s="94"/>
      <c r="I17" s="105" t="s">
        <v>104</v>
      </c>
      <c r="J17" s="5" t="s">
        <v>124</v>
      </c>
      <c r="K17" s="47">
        <v>520</v>
      </c>
      <c r="L17" s="88"/>
    </row>
    <row r="18" spans="1:12" ht="34.799999999999997" customHeight="1" x14ac:dyDescent="0.45">
      <c r="A18" s="100" t="s">
        <v>94</v>
      </c>
      <c r="B18" s="49" t="s">
        <v>95</v>
      </c>
      <c r="C18" s="50">
        <v>210</v>
      </c>
      <c r="D18" s="88"/>
      <c r="E18" s="102" t="s">
        <v>41</v>
      </c>
      <c r="F18" s="5" t="s">
        <v>68</v>
      </c>
      <c r="G18" s="47">
        <v>390</v>
      </c>
      <c r="H18" s="94"/>
      <c r="I18" s="105" t="s">
        <v>20</v>
      </c>
      <c r="J18" s="5" t="s">
        <v>125</v>
      </c>
      <c r="K18" s="47">
        <v>690</v>
      </c>
      <c r="L18" s="88"/>
    </row>
    <row r="19" spans="1:12" ht="34.799999999999997" customHeight="1" x14ac:dyDescent="0.45">
      <c r="A19" s="100" t="s">
        <v>21</v>
      </c>
      <c r="B19" s="95" t="s">
        <v>49</v>
      </c>
      <c r="C19" s="58">
        <v>320</v>
      </c>
      <c r="D19" s="88"/>
      <c r="E19" s="102" t="s">
        <v>20</v>
      </c>
      <c r="F19" s="5" t="s">
        <v>117</v>
      </c>
      <c r="G19" s="47">
        <v>730</v>
      </c>
      <c r="H19" s="94"/>
      <c r="I19" s="105" t="s">
        <v>42</v>
      </c>
      <c r="J19" s="5" t="s">
        <v>126</v>
      </c>
      <c r="K19" s="47">
        <v>530</v>
      </c>
      <c r="L19" s="88"/>
    </row>
    <row r="20" spans="1:12" ht="34.799999999999997" customHeight="1" x14ac:dyDescent="0.45">
      <c r="A20" s="100" t="s">
        <v>43</v>
      </c>
      <c r="B20" s="57" t="s">
        <v>57</v>
      </c>
      <c r="C20" s="50">
        <v>190</v>
      </c>
      <c r="D20" s="88"/>
      <c r="E20" s="102" t="s">
        <v>42</v>
      </c>
      <c r="F20" s="5" t="s">
        <v>113</v>
      </c>
      <c r="G20" s="47">
        <v>530</v>
      </c>
      <c r="H20" s="94"/>
      <c r="I20" s="105" t="s">
        <v>61</v>
      </c>
      <c r="J20" s="5" t="s">
        <v>127</v>
      </c>
      <c r="K20" s="47">
        <v>380</v>
      </c>
      <c r="L20" s="88"/>
    </row>
    <row r="21" spans="1:12" ht="34.799999999999997" customHeight="1" x14ac:dyDescent="0.45">
      <c r="A21" s="100" t="s">
        <v>22</v>
      </c>
      <c r="B21" s="57" t="s">
        <v>50</v>
      </c>
      <c r="C21" s="50">
        <v>260</v>
      </c>
      <c r="D21" s="88"/>
      <c r="E21" s="102" t="s">
        <v>83</v>
      </c>
      <c r="F21" s="5" t="s">
        <v>114</v>
      </c>
      <c r="G21" s="47">
        <v>960</v>
      </c>
      <c r="H21" s="94"/>
      <c r="I21" s="105" t="s">
        <v>83</v>
      </c>
      <c r="J21" s="5" t="s">
        <v>128</v>
      </c>
      <c r="K21" s="47">
        <v>580</v>
      </c>
      <c r="L21" s="88"/>
    </row>
    <row r="22" spans="1:12" ht="34.799999999999997" customHeight="1" x14ac:dyDescent="0.45">
      <c r="A22" s="100" t="s">
        <v>44</v>
      </c>
      <c r="B22" s="57" t="s">
        <v>51</v>
      </c>
      <c r="C22" s="50">
        <v>330</v>
      </c>
      <c r="D22" s="88"/>
      <c r="E22" s="102" t="s">
        <v>22</v>
      </c>
      <c r="F22" s="5" t="s">
        <v>115</v>
      </c>
      <c r="G22" s="47">
        <v>370</v>
      </c>
      <c r="H22" s="94"/>
      <c r="I22" s="105" t="s">
        <v>84</v>
      </c>
      <c r="J22" s="5" t="s">
        <v>129</v>
      </c>
      <c r="K22" s="47">
        <v>380</v>
      </c>
      <c r="L22" s="88"/>
    </row>
    <row r="23" spans="1:12" ht="34.799999999999997" customHeight="1" x14ac:dyDescent="0.45">
      <c r="A23" s="100" t="s">
        <v>85</v>
      </c>
      <c r="B23" s="57" t="s">
        <v>58</v>
      </c>
      <c r="C23" s="50">
        <v>600</v>
      </c>
      <c r="D23" s="88"/>
      <c r="E23" s="102" t="s">
        <v>44</v>
      </c>
      <c r="F23" s="5" t="s">
        <v>116</v>
      </c>
      <c r="G23" s="47">
        <v>440</v>
      </c>
      <c r="H23" s="94"/>
      <c r="I23" s="105" t="s">
        <v>85</v>
      </c>
      <c r="J23" s="5" t="s">
        <v>130</v>
      </c>
      <c r="K23" s="47">
        <v>520</v>
      </c>
      <c r="L23" s="88"/>
    </row>
    <row r="24" spans="1:12" ht="34.799999999999997" customHeight="1" thickBot="1" x14ac:dyDescent="0.5">
      <c r="A24" s="101" t="s">
        <v>78</v>
      </c>
      <c r="B24" s="57" t="s">
        <v>96</v>
      </c>
      <c r="C24" s="54">
        <v>780</v>
      </c>
      <c r="D24" s="88"/>
      <c r="E24" s="102" t="s">
        <v>85</v>
      </c>
      <c r="F24" s="5" t="s">
        <v>118</v>
      </c>
      <c r="G24" s="47">
        <v>1370</v>
      </c>
      <c r="H24" s="94"/>
      <c r="I24" s="105" t="s">
        <v>78</v>
      </c>
      <c r="J24" s="5" t="s">
        <v>184</v>
      </c>
      <c r="K24" s="47">
        <v>830</v>
      </c>
      <c r="L24" s="88"/>
    </row>
    <row r="25" spans="1:12" ht="34.799999999999997" customHeight="1" thickTop="1" thickBot="1" x14ac:dyDescent="0.5">
      <c r="A25" s="100" t="s">
        <v>45</v>
      </c>
      <c r="B25" s="57" t="s">
        <v>164</v>
      </c>
      <c r="C25" s="50">
        <v>330</v>
      </c>
      <c r="D25" s="88"/>
      <c r="E25" s="102" t="s">
        <v>78</v>
      </c>
      <c r="F25" s="5" t="s">
        <v>69</v>
      </c>
      <c r="G25" s="47">
        <v>480</v>
      </c>
      <c r="H25" s="88"/>
      <c r="I25" s="146" t="s">
        <v>72</v>
      </c>
      <c r="J25" s="147"/>
      <c r="K25" s="51">
        <f>SUM(K9:K24)</f>
        <v>11210</v>
      </c>
      <c r="L25" s="52">
        <f>SUM(L9:L23)</f>
        <v>0</v>
      </c>
    </row>
    <row r="26" spans="1:12" ht="34.799999999999997" customHeight="1" x14ac:dyDescent="0.45">
      <c r="A26" s="99" t="s">
        <v>46</v>
      </c>
      <c r="B26" s="57" t="s">
        <v>108</v>
      </c>
      <c r="C26" s="56">
        <v>520</v>
      </c>
      <c r="D26" s="88"/>
      <c r="E26" s="102" t="s">
        <v>79</v>
      </c>
      <c r="F26" s="5" t="s">
        <v>70</v>
      </c>
      <c r="G26" s="47">
        <v>300</v>
      </c>
      <c r="H26" s="88"/>
    </row>
    <row r="27" spans="1:12" ht="34.799999999999997" customHeight="1" thickBot="1" x14ac:dyDescent="0.5">
      <c r="A27" s="100" t="s">
        <v>23</v>
      </c>
      <c r="B27" s="57" t="s">
        <v>188</v>
      </c>
      <c r="C27" s="50">
        <v>520</v>
      </c>
      <c r="D27" s="88"/>
      <c r="E27" s="102" t="s">
        <v>80</v>
      </c>
      <c r="F27" s="5" t="s">
        <v>71</v>
      </c>
      <c r="G27" s="47">
        <v>260</v>
      </c>
      <c r="H27" s="92"/>
    </row>
    <row r="28" spans="1:12" ht="34.799999999999997" customHeight="1" thickTop="1" thickBot="1" x14ac:dyDescent="0.5">
      <c r="A28" s="101" t="s">
        <v>16</v>
      </c>
      <c r="B28" s="60" t="s">
        <v>189</v>
      </c>
      <c r="C28" s="54">
        <v>280</v>
      </c>
      <c r="D28" s="88"/>
      <c r="E28" s="148" t="s">
        <v>60</v>
      </c>
      <c r="F28" s="149"/>
      <c r="G28" s="51">
        <f>SUM(G9:G27)</f>
        <v>10040</v>
      </c>
      <c r="H28" s="52">
        <f>SUM(H9:H27)</f>
        <v>0</v>
      </c>
      <c r="I28" s="159" t="s">
        <v>8</v>
      </c>
      <c r="J28" s="160"/>
      <c r="K28" s="161">
        <f>SUM(C33,G28,K25)</f>
        <v>31000</v>
      </c>
      <c r="L28" s="162"/>
    </row>
    <row r="29" spans="1:12" ht="34.799999999999997" customHeight="1" thickBot="1" x14ac:dyDescent="0.5">
      <c r="A29" s="100" t="s">
        <v>47</v>
      </c>
      <c r="B29" s="57" t="s">
        <v>53</v>
      </c>
      <c r="C29" s="50">
        <v>300</v>
      </c>
      <c r="D29" s="88"/>
      <c r="F29" s="1" t="s">
        <v>133</v>
      </c>
    </row>
    <row r="30" spans="1:12" ht="34.799999999999997" customHeight="1" x14ac:dyDescent="0.45">
      <c r="A30" s="100" t="s">
        <v>17</v>
      </c>
      <c r="B30" s="57" t="s">
        <v>109</v>
      </c>
      <c r="C30" s="50">
        <v>250</v>
      </c>
      <c r="D30" s="88"/>
      <c r="F30" s="169" t="s">
        <v>7</v>
      </c>
      <c r="G30" s="170"/>
      <c r="H30" s="59" t="s">
        <v>25</v>
      </c>
    </row>
    <row r="31" spans="1:12" ht="34.799999999999997" customHeight="1" x14ac:dyDescent="0.45">
      <c r="A31" s="100" t="s">
        <v>48</v>
      </c>
      <c r="B31" s="57" t="s">
        <v>54</v>
      </c>
      <c r="C31" s="50">
        <v>220</v>
      </c>
      <c r="D31" s="88"/>
      <c r="F31" s="163" t="s">
        <v>132</v>
      </c>
      <c r="G31" s="164"/>
      <c r="H31" s="167" t="s">
        <v>186</v>
      </c>
    </row>
    <row r="32" spans="1:12" ht="34.799999999999997" customHeight="1" thickBot="1" x14ac:dyDescent="0.5">
      <c r="A32" s="100" t="s">
        <v>97</v>
      </c>
      <c r="B32" s="57" t="s">
        <v>98</v>
      </c>
      <c r="C32" s="50">
        <v>330</v>
      </c>
      <c r="D32" s="88"/>
      <c r="F32" s="165"/>
      <c r="G32" s="166"/>
      <c r="H32" s="168"/>
    </row>
    <row r="33" spans="1:12" ht="34.799999999999997" customHeight="1" thickTop="1" thickBot="1" x14ac:dyDescent="0.5">
      <c r="A33" s="154" t="s">
        <v>59</v>
      </c>
      <c r="B33" s="155"/>
      <c r="C33" s="61">
        <f>SUM(C9:C32)</f>
        <v>9750</v>
      </c>
      <c r="D33" s="62">
        <f>SUM(D9:D32)</f>
        <v>0</v>
      </c>
      <c r="F33" s="157" t="s">
        <v>131</v>
      </c>
      <c r="G33" s="158"/>
      <c r="H33" s="144" t="s">
        <v>187</v>
      </c>
    </row>
    <row r="34" spans="1:12" ht="34.799999999999997" customHeight="1" x14ac:dyDescent="0.15">
      <c r="F34" s="97" t="s">
        <v>26</v>
      </c>
      <c r="G34" s="89"/>
      <c r="H34" s="89"/>
      <c r="I34" s="89"/>
      <c r="J34" s="89"/>
      <c r="K34" s="89"/>
    </row>
    <row r="35" spans="1:12" ht="34.799999999999997" customHeight="1" x14ac:dyDescent="0.45">
      <c r="F35" s="98" t="s">
        <v>162</v>
      </c>
      <c r="G35" s="64"/>
      <c r="H35" s="64"/>
      <c r="I35" s="64"/>
      <c r="J35" s="64"/>
      <c r="K35" s="64"/>
    </row>
    <row r="36" spans="1:12" ht="22.05" customHeight="1" x14ac:dyDescent="0.45">
      <c r="F36" s="90" t="s">
        <v>170</v>
      </c>
      <c r="G36" s="90"/>
      <c r="H36" s="90"/>
      <c r="I36" s="90"/>
      <c r="J36" s="90"/>
      <c r="K36" s="90"/>
    </row>
    <row r="37" spans="1:12" ht="22.05" customHeight="1" x14ac:dyDescent="0.45">
      <c r="F37" s="156" t="s">
        <v>163</v>
      </c>
      <c r="G37" s="156"/>
      <c r="H37" s="156"/>
      <c r="I37" s="156"/>
      <c r="J37" s="156"/>
      <c r="K37" s="156"/>
    </row>
    <row r="38" spans="1:12" ht="22.05" customHeight="1" x14ac:dyDescent="0.45"/>
    <row r="39" spans="1:12" ht="22.05" customHeight="1" x14ac:dyDescent="0.45"/>
    <row r="40" spans="1:12" ht="22.05" customHeight="1" x14ac:dyDescent="0.45"/>
    <row r="41" spans="1:12" ht="22.05" customHeight="1" x14ac:dyDescent="0.45"/>
    <row r="42" spans="1:12" ht="22.05" customHeight="1" x14ac:dyDescent="0.45"/>
    <row r="43" spans="1:12" ht="22.05" customHeight="1" x14ac:dyDescent="0.45"/>
    <row r="44" spans="1:12" ht="22.05" customHeight="1" x14ac:dyDescent="0.45"/>
    <row r="45" spans="1:12" ht="22.05" customHeight="1" x14ac:dyDescent="0.45"/>
    <row r="46" spans="1:12" ht="22.05" customHeight="1" x14ac:dyDescent="0.45"/>
    <row r="47" spans="1:12" ht="22.05" customHeight="1" x14ac:dyDescent="0.45"/>
    <row r="48" spans="1:12" ht="22.05" customHeight="1" x14ac:dyDescent="0.45">
      <c r="L48" s="85"/>
    </row>
    <row r="49" spans="5:12" ht="16.8" customHeight="1" x14ac:dyDescent="0.45">
      <c r="J49" s="84"/>
      <c r="K49" s="85"/>
      <c r="L49" s="85"/>
    </row>
    <row r="50" spans="5:12" ht="16.8" customHeight="1" x14ac:dyDescent="0.45">
      <c r="E50" s="10"/>
      <c r="H50" s="12"/>
      <c r="J50" s="85" t="s">
        <v>73</v>
      </c>
      <c r="K50" s="85"/>
      <c r="L50" s="85"/>
    </row>
    <row r="51" spans="5:12" ht="16.8" customHeight="1" x14ac:dyDescent="0.45">
      <c r="E51" s="10"/>
      <c r="I51" s="10"/>
      <c r="J51" s="10"/>
      <c r="K51" s="12"/>
      <c r="L51" s="63"/>
    </row>
    <row r="52" spans="5:12" ht="22.05" customHeight="1" x14ac:dyDescent="0.45">
      <c r="E52" s="10"/>
      <c r="I52" s="10"/>
      <c r="J52" s="65"/>
      <c r="K52" s="65"/>
      <c r="L52" s="65"/>
    </row>
    <row r="53" spans="5:12" ht="22.05" customHeight="1" x14ac:dyDescent="0.45">
      <c r="E53" s="10"/>
      <c r="I53" s="10"/>
      <c r="J53" s="65"/>
      <c r="K53" s="65"/>
      <c r="L53" s="65"/>
    </row>
    <row r="54" spans="5:12" ht="22.05" customHeight="1" x14ac:dyDescent="0.45">
      <c r="E54" s="10"/>
      <c r="H54" s="10"/>
      <c r="I54" s="10"/>
      <c r="J54" s="66"/>
      <c r="K54" s="66"/>
      <c r="L54" s="66"/>
    </row>
    <row r="55" spans="5:12" ht="22.05" customHeight="1" x14ac:dyDescent="0.45">
      <c r="E55" s="10"/>
      <c r="F55" s="70"/>
      <c r="G55" s="70"/>
      <c r="H55" s="10"/>
      <c r="I55" s="10"/>
      <c r="K55" s="66"/>
      <c r="L55" s="66"/>
    </row>
    <row r="56" spans="5:12" ht="22.05" customHeight="1" x14ac:dyDescent="0.45">
      <c r="E56" s="10"/>
      <c r="G56" s="69"/>
      <c r="H56" s="69"/>
      <c r="I56" s="10"/>
      <c r="J56" s="10"/>
      <c r="K56" s="12"/>
      <c r="L56" s="12"/>
    </row>
    <row r="57" spans="5:12" ht="22.05" customHeight="1" x14ac:dyDescent="0.45">
      <c r="E57" s="10"/>
      <c r="F57" s="67"/>
      <c r="G57" s="69"/>
      <c r="H57" s="69"/>
      <c r="I57" s="68"/>
      <c r="J57" s="10"/>
      <c r="K57" s="12"/>
      <c r="L57" s="12"/>
    </row>
    <row r="58" spans="5:12" x14ac:dyDescent="0.15">
      <c r="E58" s="10"/>
      <c r="H58" s="82"/>
      <c r="I58" s="10"/>
      <c r="J58" s="10"/>
      <c r="K58" s="12"/>
      <c r="L58" s="12"/>
    </row>
  </sheetData>
  <mergeCells count="19">
    <mergeCell ref="A3:D3"/>
    <mergeCell ref="E3:F3"/>
    <mergeCell ref="I1:L1"/>
    <mergeCell ref="G4:H5"/>
    <mergeCell ref="G3:H3"/>
    <mergeCell ref="I25:J25"/>
    <mergeCell ref="E28:F28"/>
    <mergeCell ref="E4:F5"/>
    <mergeCell ref="A33:B33"/>
    <mergeCell ref="F37:K37"/>
    <mergeCell ref="F33:G33"/>
    <mergeCell ref="I28:J28"/>
    <mergeCell ref="K28:L28"/>
    <mergeCell ref="F31:G32"/>
    <mergeCell ref="H31:H32"/>
    <mergeCell ref="F30:G30"/>
    <mergeCell ref="B4:D4"/>
    <mergeCell ref="B5:D5"/>
    <mergeCell ref="J4:L4"/>
  </mergeCells>
  <phoneticPr fontId="1"/>
  <conditionalFormatting sqref="D9:D32">
    <cfRule type="expression" dxfId="5" priority="5">
      <formula>IF($D9="",FALSE,$C9&lt;&gt;$D9)</formula>
    </cfRule>
    <cfRule type="expression" dxfId="4" priority="6">
      <formula>$C9=$D9</formula>
    </cfRule>
  </conditionalFormatting>
  <conditionalFormatting sqref="H9:H27">
    <cfRule type="expression" dxfId="3" priority="3">
      <formula>IF($H9="",FALSE,$G9&lt;&gt;$H9)</formula>
    </cfRule>
    <cfRule type="expression" dxfId="2" priority="4">
      <formula>$G9=$H9</formula>
    </cfRule>
  </conditionalFormatting>
  <conditionalFormatting sqref="L9:L24">
    <cfRule type="expression" dxfId="1" priority="1">
      <formula>IF($L9="",FALSE,$K9&lt;&gt;$L9)</formula>
    </cfRule>
    <cfRule type="expression" dxfId="0" priority="2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114300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2D4FCE85-01D7-43A2-BA5F-640D962E6826}">
          <x14:formula1>
            <xm:f>お願い!$A$44:$A$46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430B-2102-401A-BCD6-A0D43CBF59F0}">
  <sheetPr>
    <pageSetUpPr fitToPage="1"/>
  </sheetPr>
  <dimension ref="A1:I29"/>
  <sheetViews>
    <sheetView view="pageBreakPreview" zoomScaleNormal="100" zoomScaleSheetLayoutView="100" workbookViewId="0">
      <selection activeCell="H17" sqref="H17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17.8984375" style="108" customWidth="1"/>
    <col min="4" max="5" width="17.8984375" style="110" customWidth="1"/>
    <col min="6" max="6" width="16.8984375" style="106" customWidth="1"/>
    <col min="7" max="7" width="6.09765625" style="106" customWidth="1"/>
    <col min="8" max="8" width="16.8984375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07">
        <v>8</v>
      </c>
      <c r="D1" s="109"/>
      <c r="G1" s="110"/>
      <c r="H1" s="111" t="s">
        <v>134</v>
      </c>
      <c r="I1" s="112"/>
    </row>
    <row r="2" spans="1:9" ht="44.25" customHeight="1" x14ac:dyDescent="0.45">
      <c r="D2" s="109"/>
      <c r="G2" s="110"/>
      <c r="H2" s="114"/>
      <c r="I2" s="112"/>
    </row>
    <row r="3" spans="1:9" ht="44.25" customHeight="1" thickBot="1" x14ac:dyDescent="0.5">
      <c r="A3" s="190" t="str">
        <f>A5</f>
        <v>2026年</v>
      </c>
      <c r="B3" s="190"/>
      <c r="C3" s="190"/>
      <c r="D3" s="115" t="s">
        <v>135</v>
      </c>
      <c r="E3" s="116"/>
      <c r="F3" s="116"/>
      <c r="G3" s="116"/>
      <c r="H3" s="116"/>
    </row>
    <row r="4" spans="1:9" ht="39" customHeight="1" thickBot="1" x14ac:dyDescent="0.5">
      <c r="A4" s="191" t="s">
        <v>136</v>
      </c>
      <c r="B4" s="192"/>
      <c r="C4" s="193"/>
      <c r="D4" s="117" t="s">
        <v>137</v>
      </c>
      <c r="E4" s="117" t="s">
        <v>138</v>
      </c>
      <c r="F4" s="194" t="s">
        <v>139</v>
      </c>
      <c r="G4" s="195"/>
      <c r="H4" s="196"/>
    </row>
    <row r="5" spans="1:9" ht="61.5" customHeight="1" thickTop="1" thickBot="1" x14ac:dyDescent="0.5">
      <c r="A5" s="197" t="s">
        <v>140</v>
      </c>
      <c r="B5" s="118" t="s">
        <v>141</v>
      </c>
      <c r="C5" s="119">
        <v>46017</v>
      </c>
      <c r="D5" s="119">
        <v>46009</v>
      </c>
      <c r="E5" s="119">
        <v>46010</v>
      </c>
      <c r="F5" s="120">
        <f>C5</f>
        <v>46017</v>
      </c>
      <c r="G5" s="121" t="s">
        <v>142</v>
      </c>
      <c r="H5" s="122">
        <f>F5+$B$1-2</f>
        <v>46023</v>
      </c>
    </row>
    <row r="6" spans="1:9" ht="61.5" customHeight="1" thickTop="1" thickBot="1" x14ac:dyDescent="0.5">
      <c r="A6" s="198"/>
      <c r="B6" s="123" t="s">
        <v>143</v>
      </c>
      <c r="C6" s="124">
        <v>46052</v>
      </c>
      <c r="D6" s="125">
        <v>45679</v>
      </c>
      <c r="E6" s="126">
        <v>45680</v>
      </c>
      <c r="F6" s="120">
        <f>C6</f>
        <v>46052</v>
      </c>
      <c r="G6" s="121" t="s">
        <v>142</v>
      </c>
      <c r="H6" s="122">
        <f>F6+$B$1</f>
        <v>46060</v>
      </c>
    </row>
    <row r="7" spans="1:9" ht="61.5" customHeight="1" thickTop="1" thickBot="1" x14ac:dyDescent="0.5">
      <c r="A7" s="198"/>
      <c r="B7" s="118" t="s">
        <v>144</v>
      </c>
      <c r="C7" s="119">
        <v>46080</v>
      </c>
      <c r="D7" s="119">
        <v>45707</v>
      </c>
      <c r="E7" s="119">
        <v>45698</v>
      </c>
      <c r="F7" s="120">
        <f t="shared" ref="F7:F16" si="0">C7</f>
        <v>46080</v>
      </c>
      <c r="G7" s="121" t="s">
        <v>142</v>
      </c>
      <c r="H7" s="122">
        <f>F7+$B$1</f>
        <v>46088</v>
      </c>
    </row>
    <row r="8" spans="1:9" ht="61.5" customHeight="1" thickTop="1" thickBot="1" x14ac:dyDescent="0.5">
      <c r="A8" s="198"/>
      <c r="B8" s="123" t="s">
        <v>145</v>
      </c>
      <c r="C8" s="119">
        <v>46112</v>
      </c>
      <c r="D8" s="119">
        <v>45739</v>
      </c>
      <c r="E8" s="119">
        <v>45740</v>
      </c>
      <c r="F8" s="120">
        <f t="shared" si="0"/>
        <v>46112</v>
      </c>
      <c r="G8" s="121" t="s">
        <v>142</v>
      </c>
      <c r="H8" s="122">
        <f>F8+$B$1-1</f>
        <v>46119</v>
      </c>
    </row>
    <row r="9" spans="1:9" ht="61.5" customHeight="1" thickTop="1" thickBot="1" x14ac:dyDescent="0.5">
      <c r="A9" s="198"/>
      <c r="B9" s="118" t="s">
        <v>146</v>
      </c>
      <c r="C9" s="119">
        <v>46142</v>
      </c>
      <c r="D9" s="119">
        <v>46134</v>
      </c>
      <c r="E9" s="119">
        <v>46135</v>
      </c>
      <c r="F9" s="120">
        <f t="shared" si="0"/>
        <v>46142</v>
      </c>
      <c r="G9" s="121" t="s">
        <v>142</v>
      </c>
      <c r="H9" s="122">
        <f t="shared" ref="H9:H15" si="1">F9+$B$1</f>
        <v>46150</v>
      </c>
    </row>
    <row r="10" spans="1:9" ht="61.5" customHeight="1" thickTop="1" thickBot="1" x14ac:dyDescent="0.5">
      <c r="A10" s="198"/>
      <c r="B10" s="123" t="s">
        <v>147</v>
      </c>
      <c r="C10" s="119">
        <v>46171</v>
      </c>
      <c r="D10" s="119">
        <v>46163</v>
      </c>
      <c r="E10" s="119">
        <v>46164</v>
      </c>
      <c r="F10" s="120">
        <f t="shared" si="0"/>
        <v>46171</v>
      </c>
      <c r="G10" s="121" t="s">
        <v>142</v>
      </c>
      <c r="H10" s="122">
        <f t="shared" si="1"/>
        <v>46179</v>
      </c>
    </row>
    <row r="11" spans="1:9" ht="61.5" customHeight="1" thickTop="1" thickBot="1" x14ac:dyDescent="0.5">
      <c r="A11" s="198"/>
      <c r="B11" s="118" t="s">
        <v>148</v>
      </c>
      <c r="C11" s="119">
        <v>46203</v>
      </c>
      <c r="D11" s="119">
        <v>46195</v>
      </c>
      <c r="E11" s="119">
        <v>46196</v>
      </c>
      <c r="F11" s="120">
        <f t="shared" si="0"/>
        <v>46203</v>
      </c>
      <c r="G11" s="121" t="s">
        <v>142</v>
      </c>
      <c r="H11" s="122">
        <f>F11+$B$1-1</f>
        <v>46210</v>
      </c>
    </row>
    <row r="12" spans="1:9" ht="61.5" customHeight="1" thickTop="1" thickBot="1" x14ac:dyDescent="0.5">
      <c r="A12" s="198"/>
      <c r="B12" s="123" t="s">
        <v>149</v>
      </c>
      <c r="C12" s="119">
        <v>46234</v>
      </c>
      <c r="D12" s="119">
        <v>46226</v>
      </c>
      <c r="E12" s="119">
        <v>46227</v>
      </c>
      <c r="F12" s="120">
        <f t="shared" si="0"/>
        <v>46234</v>
      </c>
      <c r="G12" s="121" t="s">
        <v>142</v>
      </c>
      <c r="H12" s="122">
        <f>F12+$B$1-1</f>
        <v>46241</v>
      </c>
    </row>
    <row r="13" spans="1:9" ht="61.5" customHeight="1" thickTop="1" thickBot="1" x14ac:dyDescent="0.5">
      <c r="A13" s="198"/>
      <c r="B13" s="118" t="s">
        <v>150</v>
      </c>
      <c r="C13" s="119">
        <v>46265</v>
      </c>
      <c r="D13" s="119">
        <v>46255</v>
      </c>
      <c r="E13" s="119">
        <v>46258</v>
      </c>
      <c r="F13" s="120">
        <f t="shared" si="0"/>
        <v>46265</v>
      </c>
      <c r="G13" s="121" t="s">
        <v>142</v>
      </c>
      <c r="H13" s="122">
        <f>F13+$B$1-1</f>
        <v>46272</v>
      </c>
    </row>
    <row r="14" spans="1:9" ht="61.5" customHeight="1" thickTop="1" thickBot="1" x14ac:dyDescent="0.5">
      <c r="A14" s="198"/>
      <c r="B14" s="123" t="s">
        <v>151</v>
      </c>
      <c r="C14" s="119">
        <v>46295</v>
      </c>
      <c r="D14" s="119">
        <v>46283</v>
      </c>
      <c r="E14" s="119">
        <v>46289</v>
      </c>
      <c r="F14" s="120">
        <f t="shared" si="0"/>
        <v>46295</v>
      </c>
      <c r="G14" s="121" t="s">
        <v>142</v>
      </c>
      <c r="H14" s="122">
        <f>F14+$B$1-1</f>
        <v>46302</v>
      </c>
    </row>
    <row r="15" spans="1:9" ht="61.5" customHeight="1" thickTop="1" thickBot="1" x14ac:dyDescent="0.5">
      <c r="A15" s="198"/>
      <c r="B15" s="118" t="s">
        <v>152</v>
      </c>
      <c r="C15" s="119">
        <v>46325</v>
      </c>
      <c r="D15" s="119">
        <v>46317</v>
      </c>
      <c r="E15" s="119">
        <v>46318</v>
      </c>
      <c r="F15" s="120">
        <f t="shared" si="0"/>
        <v>46325</v>
      </c>
      <c r="G15" s="121" t="s">
        <v>142</v>
      </c>
      <c r="H15" s="122">
        <f t="shared" si="1"/>
        <v>46333</v>
      </c>
    </row>
    <row r="16" spans="1:9" ht="61.5" customHeight="1" thickTop="1" thickBot="1" x14ac:dyDescent="0.5">
      <c r="A16" s="199"/>
      <c r="B16" s="123" t="s">
        <v>153</v>
      </c>
      <c r="C16" s="119">
        <v>45991</v>
      </c>
      <c r="D16" s="119">
        <v>46346</v>
      </c>
      <c r="E16" s="119">
        <v>46350</v>
      </c>
      <c r="F16" s="120">
        <f t="shared" si="0"/>
        <v>45991</v>
      </c>
      <c r="G16" s="121" t="s">
        <v>142</v>
      </c>
      <c r="H16" s="122">
        <f>F16+$B$1-1</f>
        <v>45998</v>
      </c>
    </row>
    <row r="17" spans="1:8" ht="16.5" customHeight="1" x14ac:dyDescent="0.45">
      <c r="A17" s="200"/>
      <c r="B17" s="200"/>
      <c r="C17" s="200"/>
      <c r="D17" s="200"/>
      <c r="E17" s="200"/>
      <c r="F17" s="200"/>
      <c r="G17" s="127"/>
    </row>
    <row r="18" spans="1:8" ht="21.75" customHeight="1" x14ac:dyDescent="0.45">
      <c r="A18" s="140" t="s">
        <v>154</v>
      </c>
      <c r="B18" s="128"/>
      <c r="C18" s="128"/>
      <c r="F18" s="129"/>
      <c r="G18" s="129"/>
      <c r="H18" s="114"/>
    </row>
    <row r="19" spans="1:8" ht="21.75" customHeight="1" x14ac:dyDescent="0.45">
      <c r="A19" s="141" t="s">
        <v>166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41" t="s">
        <v>165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1" t="s">
        <v>155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42" t="s">
        <v>168</v>
      </c>
      <c r="B22" s="130"/>
      <c r="C22" s="127"/>
      <c r="D22" s="131"/>
      <c r="E22" s="131"/>
      <c r="F22" s="127"/>
      <c r="G22" s="127"/>
      <c r="H22" s="127"/>
    </row>
    <row r="23" spans="1:8" ht="21.75" customHeight="1" x14ac:dyDescent="0.45">
      <c r="A23" s="141" t="s">
        <v>167</v>
      </c>
      <c r="B23" s="128"/>
      <c r="C23" s="128"/>
      <c r="F23" s="129"/>
      <c r="G23" s="129"/>
      <c r="H23" s="114"/>
    </row>
    <row r="24" spans="1:8" ht="21.75" customHeight="1" x14ac:dyDescent="0.45">
      <c r="A24" s="141" t="s">
        <v>169</v>
      </c>
      <c r="B24" s="128"/>
      <c r="C24" s="128"/>
      <c r="F24" s="129"/>
      <c r="G24" s="129"/>
      <c r="H24" s="114"/>
    </row>
    <row r="25" spans="1:8" ht="21.75" customHeight="1" x14ac:dyDescent="0.45">
      <c r="A25" s="141" t="s">
        <v>171</v>
      </c>
      <c r="B25" s="132"/>
      <c r="D25" s="109"/>
      <c r="F25" s="110"/>
      <c r="G25" s="110"/>
      <c r="H25" s="114"/>
    </row>
    <row r="26" spans="1:8" s="134" customFormat="1" ht="26.4" customHeight="1" x14ac:dyDescent="0.45">
      <c r="A26" s="143" t="s">
        <v>156</v>
      </c>
      <c r="B26" s="133"/>
      <c r="C26" s="132"/>
      <c r="D26" s="132"/>
      <c r="E26" s="132"/>
      <c r="F26" s="132"/>
      <c r="G26" s="132"/>
      <c r="H26" s="132"/>
    </row>
    <row r="27" spans="1:8" ht="21.75" customHeight="1" x14ac:dyDescent="0.45">
      <c r="B27" s="132"/>
    </row>
    <row r="28" spans="1:8" ht="21.75" customHeight="1" x14ac:dyDescent="0.45">
      <c r="B28" s="132"/>
    </row>
    <row r="29" spans="1:8" ht="19.8" x14ac:dyDescent="0.45">
      <c r="C29" s="128"/>
      <c r="F29" s="108"/>
      <c r="G29" s="10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25" right="0.25" top="0.75" bottom="0.75" header="0.3" footer="0.3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2026年情報誌スケジュール</vt:lpstr>
      <vt:lpstr>'2026年情報誌スケジュール'!Print_Area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2026-04-16T01:52:00Z</cp:lastPrinted>
  <dcterms:created xsi:type="dcterms:W3CDTF">2024-03-14T05:36:04Z</dcterms:created>
  <dcterms:modified xsi:type="dcterms:W3CDTF">2026-04-21T06:12:15Z</dcterms:modified>
</cp:coreProperties>
</file>