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SMAIN01\POSnew\■ポス発注書\"/>
    </mc:Choice>
  </mc:AlternateContent>
  <xr:revisionPtr revIDLastSave="0" documentId="13_ncr:1_{304E08A9-631C-4536-9576-960CE4159C0D}" xr6:coauthVersionLast="47" xr6:coauthVersionMax="47" xr10:uidLastSave="{00000000-0000-0000-0000-000000000000}"/>
  <bookViews>
    <workbookView xWindow="-108" yWindow="-108" windowWidth="23256" windowHeight="13896" xr2:uid="{6694DA13-1DF8-4D82-944D-919431F07ED6}"/>
  </bookViews>
  <sheets>
    <sheet name="お願い" sheetId="3" r:id="rId1"/>
    <sheet name="上越合同ポス発注書" sheetId="7" r:id="rId2"/>
    <sheet name="まるごと上越チラシ折込発注書" sheetId="6" r:id="rId3"/>
    <sheet name="JCV cocolaチラシ折込発注書" sheetId="4" r:id="rId4"/>
    <sheet name="比較表" sheetId="8" r:id="rId5"/>
    <sheet name="2026年上越合同スケジュール" sheetId="10" r:id="rId6"/>
    <sheet name="2026年まるごとスケジュール" sheetId="9" r:id="rId7"/>
    <sheet name="2026年JCVスケジュール" sheetId="11" r:id="rId8"/>
  </sheets>
  <definedNames>
    <definedName name="_xlnm.Print_Area" localSheetId="7">'2026年JCVスケジュール'!$A$1:$H$27</definedName>
    <definedName name="_xlnm.Print_Area" localSheetId="6">'2026年まるごとスケジュール'!$A$1:$H$27</definedName>
    <definedName name="_xlnm.Print_Area" localSheetId="5">'2026年上越合同スケジュール'!$A$1:$H$27</definedName>
    <definedName name="_xlnm.Print_Area" localSheetId="3">'JCV cocolaチラシ折込発注書'!$A$1:$L$76</definedName>
    <definedName name="_xlnm.Print_Area" localSheetId="0">お願い!$A$1:$H$19</definedName>
    <definedName name="_xlnm.Print_Area" localSheetId="2">まるごと上越チラシ折込発注書!$A$1:$L$49</definedName>
    <definedName name="_xlnm.Print_Area" localSheetId="1">上越合同ポス発注書!$A$1:$L$37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8" l="1"/>
  <c r="I57" i="8"/>
  <c r="I56" i="8"/>
  <c r="M56" i="8"/>
  <c r="M57" i="8"/>
  <c r="M58" i="8"/>
  <c r="N56" i="8"/>
  <c r="N57" i="8"/>
  <c r="N58" i="8"/>
  <c r="E56" i="8"/>
  <c r="D56" i="8"/>
  <c r="C56" i="8"/>
  <c r="E52" i="8"/>
  <c r="D52" i="8"/>
  <c r="C52" i="8"/>
  <c r="I49" i="8"/>
  <c r="J49" i="8"/>
  <c r="H49" i="8"/>
  <c r="O53" i="8"/>
  <c r="O58" i="8" s="1"/>
  <c r="N53" i="8"/>
  <c r="O57" i="8" s="1"/>
  <c r="M53" i="8"/>
  <c r="O56" i="8" s="1"/>
  <c r="O49" i="8"/>
  <c r="N49" i="8"/>
  <c r="M49" i="8"/>
  <c r="K68" i="4"/>
  <c r="G68" i="4"/>
  <c r="C68" i="4"/>
  <c r="D67" i="4"/>
  <c r="C67" i="4"/>
  <c r="H60" i="4"/>
  <c r="G60" i="4"/>
  <c r="D63" i="4"/>
  <c r="C63" i="4"/>
  <c r="L64" i="4"/>
  <c r="K64" i="4"/>
  <c r="L60" i="4"/>
  <c r="K60" i="4"/>
  <c r="H11" i="9"/>
  <c r="H10" i="9"/>
  <c r="H9" i="9"/>
  <c r="H8" i="9"/>
  <c r="H5" i="9"/>
  <c r="F16" i="11"/>
  <c r="H16" i="11" s="1"/>
  <c r="F15" i="11"/>
  <c r="H15" i="11" s="1"/>
  <c r="F14" i="11"/>
  <c r="H14" i="11" s="1"/>
  <c r="F13" i="11"/>
  <c r="H13" i="11" s="1"/>
  <c r="F12" i="11"/>
  <c r="H12" i="11" s="1"/>
  <c r="F11" i="11"/>
  <c r="H11" i="11" s="1"/>
  <c r="F10" i="11"/>
  <c r="H10" i="11" s="1"/>
  <c r="F9" i="11"/>
  <c r="H9" i="11" s="1"/>
  <c r="F8" i="11"/>
  <c r="H8" i="11" s="1"/>
  <c r="F7" i="11"/>
  <c r="H7" i="11" s="1"/>
  <c r="F6" i="11"/>
  <c r="H6" i="11" s="1"/>
  <c r="F5" i="11"/>
  <c r="H5" i="11" s="1"/>
  <c r="A3" i="11"/>
  <c r="H7" i="10"/>
  <c r="F16" i="10"/>
  <c r="H16" i="10" s="1"/>
  <c r="F15" i="10"/>
  <c r="H15" i="10" s="1"/>
  <c r="F14" i="10"/>
  <c r="H14" i="10" s="1"/>
  <c r="F13" i="10"/>
  <c r="H13" i="10" s="1"/>
  <c r="F12" i="10"/>
  <c r="H12" i="10" s="1"/>
  <c r="F11" i="10"/>
  <c r="H11" i="10" s="1"/>
  <c r="F10" i="10"/>
  <c r="H10" i="10" s="1"/>
  <c r="F9" i="10"/>
  <c r="H9" i="10" s="1"/>
  <c r="F8" i="10"/>
  <c r="H8" i="10" s="1"/>
  <c r="F7" i="10"/>
  <c r="F6" i="10"/>
  <c r="H6" i="10" s="1"/>
  <c r="F5" i="10"/>
  <c r="H5" i="10" s="1"/>
  <c r="A3" i="10"/>
  <c r="F16" i="9"/>
  <c r="H16" i="9" s="1"/>
  <c r="F15" i="9"/>
  <c r="H15" i="9" s="1"/>
  <c r="F14" i="9"/>
  <c r="H14" i="9" s="1"/>
  <c r="F13" i="9"/>
  <c r="H13" i="9" s="1"/>
  <c r="F12" i="9"/>
  <c r="H12" i="9" s="1"/>
  <c r="F11" i="9"/>
  <c r="F10" i="9"/>
  <c r="F9" i="9"/>
  <c r="F8" i="9"/>
  <c r="F7" i="9"/>
  <c r="H7" i="9" s="1"/>
  <c r="F6" i="9"/>
  <c r="H6" i="9" s="1"/>
  <c r="F5" i="9"/>
  <c r="A3" i="9"/>
  <c r="N44" i="8" l="1"/>
  <c r="N28" i="8"/>
  <c r="I53" i="8"/>
  <c r="I41" i="8"/>
  <c r="I34" i="8"/>
  <c r="D48" i="8"/>
  <c r="D44" i="8"/>
  <c r="D40" i="8"/>
  <c r="D35" i="8"/>
  <c r="O44" i="8"/>
  <c r="M44" i="8"/>
  <c r="E48" i="8"/>
  <c r="C48" i="8"/>
  <c r="J53" i="8"/>
  <c r="H53" i="8"/>
  <c r="E44" i="8"/>
  <c r="C44" i="8"/>
  <c r="J41" i="8"/>
  <c r="H41" i="8"/>
  <c r="E40" i="8"/>
  <c r="C40" i="8"/>
  <c r="E35" i="8"/>
  <c r="C35" i="8"/>
  <c r="J34" i="8"/>
  <c r="H34" i="8"/>
  <c r="O28" i="8"/>
  <c r="M28" i="8"/>
  <c r="K29" i="7"/>
  <c r="L20" i="7"/>
  <c r="G4" i="7" s="1"/>
  <c r="K20" i="7"/>
  <c r="L26" i="6"/>
  <c r="K26" i="6"/>
  <c r="L39" i="6"/>
  <c r="K39" i="6"/>
  <c r="H41" i="6"/>
  <c r="G41" i="6"/>
  <c r="D41" i="6"/>
  <c r="C41" i="6"/>
  <c r="H37" i="6"/>
  <c r="D37" i="6"/>
  <c r="G37" i="6"/>
  <c r="C37" i="6"/>
  <c r="D45" i="6"/>
  <c r="C45" i="6"/>
  <c r="G4" i="6" l="1"/>
  <c r="K41" i="6"/>
  <c r="D51" i="4" l="1"/>
  <c r="C51" i="4"/>
  <c r="L55" i="4"/>
  <c r="K55" i="4"/>
  <c r="H64" i="4"/>
  <c r="G64" i="4"/>
  <c r="D59" i="4"/>
  <c r="C59" i="4"/>
  <c r="D55" i="4"/>
  <c r="C55" i="4"/>
  <c r="H52" i="4"/>
  <c r="G52" i="4"/>
  <c r="H45" i="4"/>
  <c r="G45" i="4"/>
  <c r="D46" i="4"/>
  <c r="C46" i="4"/>
  <c r="L33" i="4"/>
  <c r="K33" i="4"/>
  <c r="G4" i="4" l="1"/>
  <c r="G37" i="4" s="1"/>
  <c r="K70" i="4"/>
</calcChain>
</file>

<file path=xl/sharedStrings.xml><?xml version="1.0" encoding="utf-8"?>
<sst xmlns="http://schemas.openxmlformats.org/spreadsheetml/2006/main" count="1237" uniqueCount="370">
  <si>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</si>
  <si>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</si>
  <si>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</si>
  <si>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</si>
  <si>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</si>
  <si>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</si>
  <si>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</si>
  <si>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</si>
  <si>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</si>
  <si>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</si>
  <si>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</si>
  <si>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</si>
  <si>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</si>
  <si>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料金</t>
    <rPh sb="0" eb="2">
      <t>リョウキン</t>
    </rPh>
    <phoneticPr fontId="1"/>
  </si>
  <si>
    <t>●チラシ納品先</t>
    <phoneticPr fontId="1"/>
  </si>
  <si>
    <t>ご発注時の注意</t>
    <rPh sb="1" eb="4">
      <t>ハッチュウジ</t>
    </rPh>
    <rPh sb="5" eb="7">
      <t>チュウイ</t>
    </rPh>
    <phoneticPr fontId="1"/>
  </si>
  <si>
    <t>納品時の注意</t>
    <rPh sb="0" eb="3">
      <t>ノウヒンジ</t>
    </rPh>
    <rPh sb="4" eb="6">
      <t>チュウイ</t>
    </rPh>
    <phoneticPr fontId="1"/>
  </si>
  <si>
    <t>チラシが足りない場合は、配布できない地域が出る場合があります。</t>
    <rPh sb="4" eb="5">
      <t>タ</t>
    </rPh>
    <rPh sb="8" eb="10">
      <t>バアイ</t>
    </rPh>
    <rPh sb="12" eb="14">
      <t>ハイフ</t>
    </rPh>
    <rPh sb="18" eb="20">
      <t>チイキ</t>
    </rPh>
    <rPh sb="21" eb="22">
      <t>デ</t>
    </rPh>
    <rPh sb="23" eb="25">
      <t>バアイ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</si>
  <si>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</si>
  <si>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</si>
  <si>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</si>
  <si>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</si>
  <si>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</si>
  <si>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</si>
  <si>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</si>
  <si>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</si>
  <si>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t>6.6円</t>
    <rPh sb="3" eb="4">
      <t>エン</t>
    </rPh>
    <phoneticPr fontId="1"/>
  </si>
  <si>
    <t>●配布料金（税込）</t>
    <rPh sb="7" eb="8">
      <t>コ</t>
    </rPh>
    <phoneticPr fontId="1"/>
  </si>
  <si>
    <t>ポスティング部</t>
    <phoneticPr fontId="1"/>
  </si>
  <si>
    <t>株式会社バーツプロダクション</t>
    <phoneticPr fontId="1"/>
  </si>
  <si>
    <t>JCV-Fan! cocola チラシ折込発注書</t>
    <rPh sb="19" eb="21">
      <t>オリコミ</t>
    </rPh>
    <rPh sb="21" eb="24">
      <t>ハッチュウショ</t>
    </rPh>
    <phoneticPr fontId="2"/>
  </si>
  <si>
    <t>上1</t>
  </si>
  <si>
    <t>上2</t>
  </si>
  <si>
    <t>上3</t>
  </si>
  <si>
    <t>上4</t>
  </si>
  <si>
    <t>上5</t>
  </si>
  <si>
    <t>上6</t>
  </si>
  <si>
    <t>上7</t>
  </si>
  <si>
    <t>上8</t>
  </si>
  <si>
    <t>上9</t>
  </si>
  <si>
    <t>上10</t>
  </si>
  <si>
    <t>上11</t>
  </si>
  <si>
    <t>上12</t>
  </si>
  <si>
    <t>上13</t>
  </si>
  <si>
    <t>上14</t>
  </si>
  <si>
    <t>上15</t>
  </si>
  <si>
    <t>上16</t>
  </si>
  <si>
    <t>上17</t>
  </si>
  <si>
    <t>上18</t>
  </si>
  <si>
    <t>上19</t>
  </si>
  <si>
    <t>上20</t>
  </si>
  <si>
    <t>上21</t>
  </si>
  <si>
    <t>上22</t>
  </si>
  <si>
    <t>上23</t>
  </si>
  <si>
    <t>上24</t>
  </si>
  <si>
    <t>上25</t>
  </si>
  <si>
    <t>上26</t>
  </si>
  <si>
    <t>上27</t>
  </si>
  <si>
    <t>上28</t>
  </si>
  <si>
    <t>上29</t>
  </si>
  <si>
    <t>上30</t>
  </si>
  <si>
    <t>上31</t>
  </si>
  <si>
    <t>上32</t>
  </si>
  <si>
    <t>上33</t>
  </si>
  <si>
    <t>上34</t>
  </si>
  <si>
    <t>上35</t>
  </si>
  <si>
    <t>西ケ窪浜（旧道沿い）、夷浜（旧道沿い）</t>
  </si>
  <si>
    <t>遊光寺浜、下荒浜、黒井、高崎新田</t>
  </si>
  <si>
    <t>西ケ窪浜（R8沿い）、夷浜（R8沿い）</t>
  </si>
  <si>
    <t>港町１・２丁目、川原町、春日新田３丁目</t>
  </si>
  <si>
    <t>中央２－５丁目</t>
  </si>
  <si>
    <t>中央１丁目、住吉町、西本町１・３・４丁目</t>
  </si>
  <si>
    <t>東町、西本町２丁目</t>
  </si>
  <si>
    <t>五智１－６丁目、国府１丁目</t>
  </si>
  <si>
    <t>五智新町</t>
  </si>
  <si>
    <t>国府１－４丁目（新栄国府緑ヶ丘団地）</t>
  </si>
  <si>
    <t>石橋１・２丁目、栄町１・２丁目</t>
  </si>
  <si>
    <t>東雲町１・２丁目</t>
  </si>
  <si>
    <t>春日新田１・５丁目、下源入、松村新田</t>
  </si>
  <si>
    <t>春日新田２丁目、佐内町、安江１丁目、三ツ屋町</t>
  </si>
  <si>
    <t>安江、安江２・３丁目、春日新田</t>
  </si>
  <si>
    <t>国府２丁目、中門前１－３丁目、大豆、大豆１丁目</t>
  </si>
  <si>
    <t>五智国分、国府３丁目、大豆２丁目</t>
  </si>
  <si>
    <t>春日山町１・２丁目</t>
  </si>
  <si>
    <t>春日山町３丁目</t>
  </si>
  <si>
    <t>春日野１・２丁目</t>
  </si>
  <si>
    <t>大字岩木</t>
  </si>
  <si>
    <t>石橋、新光町１－３丁目</t>
  </si>
  <si>
    <t>木田１・２丁目</t>
  </si>
  <si>
    <t>上源入</t>
  </si>
  <si>
    <t>塩屋新田、下門前</t>
  </si>
  <si>
    <t>富岡、藤野新田</t>
  </si>
  <si>
    <t>藤新田、大学前、山屋敷町、岩木、藤巻</t>
  </si>
  <si>
    <t>木田３丁目、木田新田１・２丁目</t>
  </si>
  <si>
    <t>土橋、新町</t>
  </si>
  <si>
    <t>北本町１－４丁目</t>
  </si>
  <si>
    <t>高土町１－３丁目、東本町３丁目</t>
  </si>
  <si>
    <t>東本町４・５丁目</t>
  </si>
  <si>
    <t>栄町・幸町・東本町１・２丁目、本町７丁目</t>
  </si>
  <si>
    <t>昭和町１・２丁目、寺町３丁目、御殿山町</t>
  </si>
  <si>
    <t>寺町３丁目</t>
  </si>
  <si>
    <t>上36</t>
  </si>
  <si>
    <t>上37</t>
  </si>
  <si>
    <t>飯、滝寺</t>
  </si>
  <si>
    <t>上昭和町</t>
  </si>
  <si>
    <t>上38</t>
  </si>
  <si>
    <t>上39</t>
  </si>
  <si>
    <t>上40</t>
  </si>
  <si>
    <t>上41</t>
  </si>
  <si>
    <t>上42</t>
  </si>
  <si>
    <t>上43</t>
  </si>
  <si>
    <t>上44</t>
  </si>
  <si>
    <t>上45</t>
  </si>
  <si>
    <t>上46</t>
  </si>
  <si>
    <t>上47</t>
  </si>
  <si>
    <t>上48</t>
  </si>
  <si>
    <t>上49</t>
  </si>
  <si>
    <t>上50</t>
  </si>
  <si>
    <t>上51</t>
  </si>
  <si>
    <t>上52</t>
  </si>
  <si>
    <t>上53</t>
  </si>
  <si>
    <t>上54</t>
  </si>
  <si>
    <t>上55</t>
  </si>
  <si>
    <t>上56</t>
  </si>
  <si>
    <t>上57</t>
  </si>
  <si>
    <t>上58</t>
  </si>
  <si>
    <t>上59</t>
  </si>
  <si>
    <t>上60</t>
  </si>
  <si>
    <t>上61</t>
  </si>
  <si>
    <t>上62</t>
  </si>
  <si>
    <t>上63</t>
  </si>
  <si>
    <t>上64</t>
  </si>
  <si>
    <t>上65</t>
  </si>
  <si>
    <t>上66</t>
  </si>
  <si>
    <t>上67</t>
  </si>
  <si>
    <t>上68</t>
  </si>
  <si>
    <t>上69</t>
  </si>
  <si>
    <t>上70</t>
  </si>
  <si>
    <t>上71</t>
  </si>
  <si>
    <t>上72</t>
  </si>
  <si>
    <t>上73</t>
  </si>
  <si>
    <t>上74</t>
  </si>
  <si>
    <t>大貫</t>
  </si>
  <si>
    <t>寺町１・２丁目</t>
  </si>
  <si>
    <t>仲町３－６丁目、本町４－６丁目</t>
  </si>
  <si>
    <t>仲町１・２丁目、本町１－３丁目</t>
  </si>
  <si>
    <t>南高田町、南新町、南本町３丁目</t>
  </si>
  <si>
    <t>大町５丁目、西城町３・４丁目</t>
  </si>
  <si>
    <t>大町１－４丁目</t>
  </si>
  <si>
    <t>大手町、西城町１・２丁目</t>
  </si>
  <si>
    <t>南城町１・３丁目</t>
  </si>
  <si>
    <t>北城町１－４丁目</t>
  </si>
  <si>
    <t>本城町・東城町２・３丁目</t>
  </si>
  <si>
    <t>南城町４丁目</t>
  </si>
  <si>
    <t>南城町２丁目</t>
  </si>
  <si>
    <t>南本町２丁目、東城町１丁目、丸山新田</t>
  </si>
  <si>
    <t>大字富岡</t>
  </si>
  <si>
    <t>大日、下稲田、寺、上稲田、稲田２－４丁目、平岡、中々村新田、上島</t>
  </si>
  <si>
    <t>稲田１丁目、鴨島１丁目</t>
  </si>
  <si>
    <t>鴨島、子安新田、鴨島２・３丁目</t>
  </si>
  <si>
    <t>子安、新南町、とよば、下新町、桜町、上新町</t>
  </si>
  <si>
    <t>四ケ所、平成町、戸野目、上野田、長面</t>
  </si>
  <si>
    <t>中田原、向橋、中通町、上中田</t>
  </si>
  <si>
    <t>青木、地頭方、大和５・６丁目</t>
  </si>
  <si>
    <t>南本町１丁目、島田下新田、大和１－４丁目</t>
  </si>
  <si>
    <t>石沢、寺町、西田中</t>
  </si>
  <si>
    <t>福田、三ツ橋新田、三ツ橋</t>
  </si>
  <si>
    <t>田園、荒屋、三田、小猿屋</t>
  </si>
  <si>
    <t>茨沢、藤塚、新保古新田、本新保</t>
  </si>
  <si>
    <t>福橋、上千原、東中島</t>
  </si>
  <si>
    <t>灰塚、黒田、朝日、下馬場、小滝、上門前、稲荷</t>
  </si>
  <si>
    <t>上名柄、長岡新田、小泉、下百々、中真砂、川端</t>
  </si>
  <si>
    <t>下五貫野、上五貫野、下名柄、下吉野、上吉野、田沢新田、青野、五野井</t>
  </si>
  <si>
    <t>谷浜桑取地区</t>
  </si>
  <si>
    <t>丸山新田・下箱井・下新町・中箱井・岡原・島田・島田上新田・島田下新田・五か所新田・木島</t>
  </si>
  <si>
    <t>下四ツ屋・西松野木・長者町・天野原新田・本長者原・薮野・辰尾新田・東稲塚・下稲塚・今池</t>
  </si>
  <si>
    <t>下池辺・上池辺・吉岡・東市野口・劔・上雲寺・池・下富川・上富川・熊塚・野尻・稲</t>
  </si>
  <si>
    <t>高和町・元屋敷・高津・飯田・妙油・森田・十二ノ木・北方・南方・大口・東京田・四辻町・稲谷・上曽根・下曽根</t>
  </si>
  <si>
    <t>●大潟区エリア</t>
    <rPh sb="1" eb="4">
      <t>オオガタク</t>
    </rPh>
    <phoneticPr fontId="2"/>
  </si>
  <si>
    <t>大1</t>
  </si>
  <si>
    <t>大2</t>
  </si>
  <si>
    <t>大3</t>
  </si>
  <si>
    <t>大4</t>
  </si>
  <si>
    <t>大潟区渋柿浜、犀潟</t>
  </si>
  <si>
    <t>大潟区雁子浜、九戸浜、潟町、四ツ屋浜、土底浜</t>
  </si>
  <si>
    <t>大潟区岩野古新田、長崎、内雁子</t>
  </si>
  <si>
    <t>大潟区上下小船津浜、蜘ケ池</t>
  </si>
  <si>
    <t>大潟区エリア合計</t>
    <rPh sb="0" eb="3">
      <t>オオガタク</t>
    </rPh>
    <rPh sb="6" eb="8">
      <t>ゴウケイ</t>
    </rPh>
    <phoneticPr fontId="2"/>
  </si>
  <si>
    <t>●頸城区エリア</t>
    <rPh sb="1" eb="3">
      <t>クビキ</t>
    </rPh>
    <rPh sb="3" eb="4">
      <t>ク</t>
    </rPh>
    <phoneticPr fontId="2"/>
  </si>
  <si>
    <t>K1</t>
  </si>
  <si>
    <t>K2</t>
  </si>
  <si>
    <t>K3</t>
  </si>
  <si>
    <t>頸城区西福島、頸城区下吉、頸城区松本、頸城区下三分一</t>
  </si>
  <si>
    <t>●板倉区エリア</t>
    <rPh sb="1" eb="3">
      <t>イタクラ</t>
    </rPh>
    <rPh sb="3" eb="4">
      <t>ク</t>
    </rPh>
    <phoneticPr fontId="2"/>
  </si>
  <si>
    <t>板1</t>
  </si>
  <si>
    <t>板2</t>
  </si>
  <si>
    <t>板3</t>
  </si>
  <si>
    <t>板4</t>
  </si>
  <si>
    <t>板5</t>
  </si>
  <si>
    <t>板倉区稲増、青葉、緑ヶ丘</t>
  </si>
  <si>
    <t>板倉区田井、上福田、戸狩、長嶺、坂井、長塚、沢田、田屋、宮島、曽根田、中四ツ屋、別所</t>
  </si>
  <si>
    <t>板倉区横町、針、関根、高野</t>
  </si>
  <si>
    <t>板倉区南中島、小石原、中之宮、釜塚</t>
  </si>
  <si>
    <t>板倉区熊川、吉増、山部、米増、山越</t>
  </si>
  <si>
    <t>板倉区エリア合計</t>
    <rPh sb="0" eb="2">
      <t>イタクラ</t>
    </rPh>
    <rPh sb="2" eb="3">
      <t>ク</t>
    </rPh>
    <rPh sb="6" eb="8">
      <t>ゴウケイ</t>
    </rPh>
    <phoneticPr fontId="2"/>
  </si>
  <si>
    <t>●三和区エリア</t>
    <rPh sb="1" eb="3">
      <t>サンワ</t>
    </rPh>
    <rPh sb="3" eb="4">
      <t>ク</t>
    </rPh>
    <phoneticPr fontId="2"/>
  </si>
  <si>
    <t>三和区エリア合計</t>
    <rPh sb="0" eb="2">
      <t>サンワ</t>
    </rPh>
    <rPh sb="2" eb="3">
      <t>ク</t>
    </rPh>
    <rPh sb="6" eb="8">
      <t>ゴウケイ</t>
    </rPh>
    <phoneticPr fontId="2"/>
  </si>
  <si>
    <t>三1</t>
  </si>
  <si>
    <t>三2</t>
  </si>
  <si>
    <t>三和区日和町、神明町、番町</t>
  </si>
  <si>
    <t>三和区の日和町・神明町・番町を除く全域</t>
  </si>
  <si>
    <t>●清里区エリア</t>
    <rPh sb="1" eb="3">
      <t>キヨサト</t>
    </rPh>
    <rPh sb="3" eb="4">
      <t>ク</t>
    </rPh>
    <phoneticPr fontId="2"/>
  </si>
  <si>
    <t>清1</t>
  </si>
  <si>
    <t>清里区エリア合計</t>
    <rPh sb="0" eb="2">
      <t>キヨサト</t>
    </rPh>
    <rPh sb="2" eb="3">
      <t>ク</t>
    </rPh>
    <rPh sb="6" eb="8">
      <t>ゴウケイ</t>
    </rPh>
    <phoneticPr fontId="2"/>
  </si>
  <si>
    <t>●柿崎区エリア</t>
    <rPh sb="1" eb="3">
      <t>カキザキ</t>
    </rPh>
    <rPh sb="3" eb="4">
      <t>ク</t>
    </rPh>
    <phoneticPr fontId="2"/>
  </si>
  <si>
    <t>柿1</t>
  </si>
  <si>
    <t>柿2</t>
  </si>
  <si>
    <t>柿3</t>
  </si>
  <si>
    <t>柿4</t>
  </si>
  <si>
    <t>柿崎、法善寺</t>
  </si>
  <si>
    <t>直海浜、馬正面、三ツ屋浜、上下浜</t>
  </si>
  <si>
    <t>金谷、上小野、下小野、百木、上直海</t>
  </si>
  <si>
    <t>下黒川エリア</t>
  </si>
  <si>
    <t>●吉川区エリア</t>
    <rPh sb="1" eb="3">
      <t>ヨシカワ</t>
    </rPh>
    <rPh sb="3" eb="4">
      <t>ク</t>
    </rPh>
    <phoneticPr fontId="2"/>
  </si>
  <si>
    <t>吉</t>
    <rPh sb="0" eb="1">
      <t>ヨシ</t>
    </rPh>
    <phoneticPr fontId="1"/>
  </si>
  <si>
    <t>吉川区</t>
    <rPh sb="0" eb="2">
      <t>ヨシカワ</t>
    </rPh>
    <rPh sb="2" eb="3">
      <t>ク</t>
    </rPh>
    <phoneticPr fontId="1"/>
  </si>
  <si>
    <t>柿崎区エリア合計</t>
    <rPh sb="0" eb="2">
      <t>カキザキ</t>
    </rPh>
    <rPh sb="2" eb="3">
      <t>ク</t>
    </rPh>
    <rPh sb="6" eb="8">
      <t>ゴウケイ</t>
    </rPh>
    <phoneticPr fontId="2"/>
  </si>
  <si>
    <t>吉川区エリア合計</t>
    <rPh sb="0" eb="2">
      <t>ヨシカワ</t>
    </rPh>
    <rPh sb="2" eb="3">
      <t>ク</t>
    </rPh>
    <rPh sb="6" eb="8">
      <t>ゴウケイ</t>
    </rPh>
    <phoneticPr fontId="2"/>
  </si>
  <si>
    <t>●牧区エリア</t>
    <rPh sb="1" eb="2">
      <t>マキ</t>
    </rPh>
    <rPh sb="2" eb="3">
      <t>ク</t>
    </rPh>
    <phoneticPr fontId="2"/>
  </si>
  <si>
    <t>牧1</t>
    <rPh sb="0" eb="1">
      <t>マキ</t>
    </rPh>
    <phoneticPr fontId="1"/>
  </si>
  <si>
    <t>宮口、山口、荒井、落田、柳島、東松ノ木</t>
  </si>
  <si>
    <t>新1</t>
  </si>
  <si>
    <t>新2</t>
  </si>
  <si>
    <t>新3</t>
  </si>
  <si>
    <t>新4</t>
  </si>
  <si>
    <t>新5</t>
  </si>
  <si>
    <t>新6</t>
  </si>
  <si>
    <t>新7</t>
  </si>
  <si>
    <t>新8</t>
  </si>
  <si>
    <t>新9</t>
  </si>
  <si>
    <t>新10</t>
  </si>
  <si>
    <t>新11</t>
  </si>
  <si>
    <t>新12</t>
  </si>
  <si>
    <t>新13</t>
  </si>
  <si>
    <t>飛田、岡崎新田、柳井田</t>
  </si>
  <si>
    <t>栗原</t>
  </si>
  <si>
    <t>大崎町、石塚町、下町、白山町、東雲町</t>
  </si>
  <si>
    <t>広島、上百々、月岡、国賀</t>
  </si>
  <si>
    <t>中川、高柳、関川町、工団町、諏訪町</t>
  </si>
  <si>
    <t>朝日町、美守</t>
  </si>
  <si>
    <t>田町、中央町、小出雲、学校町、中町、栄町、上町</t>
  </si>
  <si>
    <t>白山町</t>
  </si>
  <si>
    <t>末広町、錦町、渋江町</t>
  </si>
  <si>
    <t>経塚町、広田町</t>
  </si>
  <si>
    <t>姫川原</t>
  </si>
  <si>
    <t>新井地区市街地以外</t>
  </si>
  <si>
    <t>妙1</t>
  </si>
  <si>
    <t>妙2</t>
  </si>
  <si>
    <t>妙高地区</t>
  </si>
  <si>
    <t>妙高高原地区</t>
  </si>
  <si>
    <t>糸</t>
    <rPh sb="0" eb="1">
      <t>イト</t>
    </rPh>
    <phoneticPr fontId="1"/>
  </si>
  <si>
    <t>妙高市エリア合計</t>
    <rPh sb="0" eb="2">
      <t>ミョウコウ</t>
    </rPh>
    <rPh sb="2" eb="3">
      <t>シ</t>
    </rPh>
    <rPh sb="6" eb="8">
      <t>ゴウケイ</t>
    </rPh>
    <phoneticPr fontId="2"/>
  </si>
  <si>
    <t>妙高高原エリア合計</t>
    <rPh sb="0" eb="4">
      <t>ミョウコウコウゲン</t>
    </rPh>
    <rPh sb="7" eb="9">
      <t>ゴウケイ</t>
    </rPh>
    <phoneticPr fontId="2"/>
  </si>
  <si>
    <t>糸魚川市エリア合計</t>
    <rPh sb="0" eb="4">
      <t>イトイガワシ</t>
    </rPh>
    <rPh sb="7" eb="9">
      <t>ゴウケイ</t>
    </rPh>
    <phoneticPr fontId="2"/>
  </si>
  <si>
    <t>糸魚川駅周辺</t>
  </si>
  <si>
    <t>上越市エリア合計</t>
    <rPh sb="0" eb="2">
      <t>ジョウエツ</t>
    </rPh>
    <rPh sb="2" eb="3">
      <t>シ</t>
    </rPh>
    <rPh sb="6" eb="8">
      <t>ゴウケイ</t>
    </rPh>
    <phoneticPr fontId="2"/>
  </si>
  <si>
    <t>頸城区エリア合計</t>
    <rPh sb="0" eb="3">
      <t>クビキク</t>
    </rPh>
    <rPh sb="6" eb="8">
      <t>ゴウケイ</t>
    </rPh>
    <phoneticPr fontId="2"/>
  </si>
  <si>
    <t>牧区エリア合計</t>
    <rPh sb="0" eb="1">
      <t>マキ</t>
    </rPh>
    <rPh sb="1" eb="2">
      <t>ク</t>
    </rPh>
    <rPh sb="5" eb="7">
      <t>ゴウケイ</t>
    </rPh>
    <phoneticPr fontId="2"/>
  </si>
  <si>
    <t>●妙高市エリア</t>
    <rPh sb="1" eb="4">
      <t>ミョウコウシ</t>
    </rPh>
    <phoneticPr fontId="2"/>
  </si>
  <si>
    <t xml:space="preserve"> </t>
    <phoneticPr fontId="1"/>
  </si>
  <si>
    <t>頸城区北四ツ屋、浮島、上三分一、市村、北福崎、榎井、城野腰、松橋、森下、北方、島田、五十嵐、手宮、百間町、千原、川袋、柿野</t>
    <phoneticPr fontId="1"/>
  </si>
  <si>
    <t>頸城区森本、鵜ノ木、花ケ崎、石神、大谷内、柳町、池田、片津、岡田、大坂井、仁野分、天ケ崎、姥谷内、増田、手島、日根津、矢住、玄僧、大蒲生田</t>
    <phoneticPr fontId="1"/>
  </si>
  <si>
    <t>●旧上越市エリア</t>
    <rPh sb="1" eb="2">
      <t>キュウ</t>
    </rPh>
    <rPh sb="2" eb="4">
      <t>ジョウエツ</t>
    </rPh>
    <rPh sb="4" eb="5">
      <t>シ</t>
    </rPh>
    <phoneticPr fontId="2"/>
  </si>
  <si>
    <t>展開サイズB2以上</t>
    <rPh sb="0" eb="2">
      <t>テンカイ</t>
    </rPh>
    <rPh sb="7" eb="9">
      <t>イジョウ</t>
    </rPh>
    <phoneticPr fontId="1"/>
  </si>
  <si>
    <t>9.9円～</t>
    <rPh sb="3" eb="4">
      <t>エン</t>
    </rPh>
    <phoneticPr fontId="1"/>
  </si>
  <si>
    <t>株式会社バーツプロダクション ポスティング部</t>
    <phoneticPr fontId="1"/>
  </si>
  <si>
    <t>●お問合せ　TEL.025-530-7536</t>
    <rPh sb="2" eb="4">
      <t>トイアワ</t>
    </rPh>
    <phoneticPr fontId="1"/>
  </si>
  <si>
    <t xml:space="preserve"> チラシ折込発注書</t>
    <rPh sb="4" eb="6">
      <t>オリコミ</t>
    </rPh>
    <rPh sb="6" eb="9">
      <t>ハッチュウショ</t>
    </rPh>
    <phoneticPr fontId="2"/>
  </si>
  <si>
    <t>戸野目古新田、市野江、桐原、本道、下野田、駒林、四辻町、米岡、北新保、南新保、上真砂、高森、諏訪、北田中、東原、鶴町</t>
    <phoneticPr fontId="1"/>
  </si>
  <si>
    <t>清里区平成、弥生、みらい</t>
    <phoneticPr fontId="1"/>
  </si>
  <si>
    <t>頸城区西福島下吉、松本、下三分一</t>
    <phoneticPr fontId="1"/>
  </si>
  <si>
    <t>岡野町・上稲塚・弥生・平成・岡嶺新田・菅原・荒牧・上深澤・東福島・上田島・塩曽根・馬屋・今曽根・南田中・みらい・武士</t>
    <phoneticPr fontId="1"/>
  </si>
  <si>
    <t>上越ポスティング比較表</t>
    <rPh sb="0" eb="2">
      <t>ジョウエツ</t>
    </rPh>
    <rPh sb="8" eb="11">
      <t>ヒカクヒョウ</t>
    </rPh>
    <phoneticPr fontId="2"/>
  </si>
  <si>
    <t>第2週</t>
    <rPh sb="0" eb="1">
      <t>ダイ</t>
    </rPh>
    <rPh sb="2" eb="3">
      <t>シュウ</t>
    </rPh>
    <phoneticPr fontId="2"/>
  </si>
  <si>
    <t>まるごと</t>
    <phoneticPr fontId="2"/>
  </si>
  <si>
    <t>JCV</t>
    <phoneticPr fontId="2"/>
  </si>
  <si>
    <t>まるごと上越</t>
    <rPh sb="4" eb="6">
      <t>ジョウエツ</t>
    </rPh>
    <phoneticPr fontId="1"/>
  </si>
  <si>
    <t>JCV-Fan・cocola</t>
    <phoneticPr fontId="1"/>
  </si>
  <si>
    <t>配布期間</t>
    <phoneticPr fontId="1"/>
  </si>
  <si>
    <t>毎月 20日～24日</t>
    <phoneticPr fontId="1"/>
  </si>
  <si>
    <t>配布物</t>
    <rPh sb="0" eb="2">
      <t>ハイフ</t>
    </rPh>
    <rPh sb="2" eb="3">
      <t>ブツ</t>
    </rPh>
    <phoneticPr fontId="1"/>
  </si>
  <si>
    <t>総合計</t>
    <rPh sb="0" eb="3">
      <t>ソウゴウケイ</t>
    </rPh>
    <phoneticPr fontId="1"/>
  </si>
  <si>
    <t>毎月 25日～30日</t>
    <phoneticPr fontId="1"/>
  </si>
  <si>
    <t>毎月第2週</t>
    <rPh sb="2" eb="3">
      <t>ダイ</t>
    </rPh>
    <rPh sb="4" eb="5">
      <t>シュウ</t>
    </rPh>
    <phoneticPr fontId="1"/>
  </si>
  <si>
    <t>　　　　　月</t>
  </si>
  <si>
    <t>配布期間</t>
    <rPh sb="0" eb="4">
      <t>ハイフキカン</t>
    </rPh>
    <phoneticPr fontId="1"/>
  </si>
  <si>
    <t>住所</t>
    <rPh sb="0" eb="2">
      <t>ジュウショ</t>
    </rPh>
    <phoneticPr fontId="1"/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</si>
  <si>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</si>
  <si>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</si>
  <si>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入荷予定日</t>
    <phoneticPr fontId="1"/>
  </si>
  <si>
    <t>単価</t>
    <phoneticPr fontId="1"/>
  </si>
  <si>
    <r>
      <rPr>
        <b/>
        <sz val="26"/>
        <color rgb="FF000000"/>
        <rFont val="BIZ UDPゴシック"/>
        <family val="3"/>
        <charset val="128"/>
      </rPr>
      <t>上越　合同ポスティング</t>
    </r>
    <r>
      <rPr>
        <b/>
        <sz val="20"/>
        <color rgb="FF000000"/>
        <rFont val="BIZ UDPゴシック"/>
        <family val="3"/>
        <charset val="128"/>
      </rPr>
      <t xml:space="preserve"> チラシ折込発注書</t>
    </r>
    <rPh sb="0" eb="2">
      <t>ジョウエツ</t>
    </rPh>
    <rPh sb="3" eb="5">
      <t>ゴウドウ</t>
    </rPh>
    <rPh sb="15" eb="17">
      <t>オリコミ</t>
    </rPh>
    <rPh sb="17" eb="20">
      <t>ハッチュウショ</t>
    </rPh>
    <phoneticPr fontId="2"/>
  </si>
  <si>
    <t>7.15円</t>
    <rPh sb="4" eb="5">
      <t>エン</t>
    </rPh>
    <phoneticPr fontId="1"/>
  </si>
  <si>
    <t>上越市合計</t>
    <rPh sb="0" eb="3">
      <t>ジョウエツシ</t>
    </rPh>
    <rPh sb="3" eb="5">
      <t>ゴウケイ</t>
    </rPh>
    <phoneticPr fontId="1"/>
  </si>
  <si>
    <t>妙高市合計</t>
    <rPh sb="0" eb="3">
      <t>ミョウコウシ</t>
    </rPh>
    <rPh sb="3" eb="5">
      <t>ゴウケイ</t>
    </rPh>
    <phoneticPr fontId="1"/>
  </si>
  <si>
    <t>糸魚川市合計</t>
    <rPh sb="0" eb="4">
      <t>イトイガワシ</t>
    </rPh>
    <rPh sb="4" eb="6">
      <t>ゴウケイ</t>
    </rPh>
    <phoneticPr fontId="1"/>
  </si>
  <si>
    <t>2026（R8）年1月号～5月号まで有効</t>
    <rPh sb="8" eb="9">
      <t>ネン</t>
    </rPh>
    <rPh sb="10" eb="11">
      <t>ガツ</t>
    </rPh>
    <rPh sb="11" eb="12">
      <t>ゴウ</t>
    </rPh>
    <rPh sb="14" eb="15">
      <t>ガツ</t>
    </rPh>
    <rPh sb="15" eb="16">
      <t>ゴウ</t>
    </rPh>
    <rPh sb="18" eb="20">
      <t>ユウコウ</t>
    </rPh>
    <phoneticPr fontId="2"/>
  </si>
  <si>
    <t>2026（R8）年1月～5月まで有効</t>
    <rPh sb="8" eb="9">
      <t>ネン</t>
    </rPh>
    <rPh sb="10" eb="11">
      <t>ガツ</t>
    </rPh>
    <rPh sb="13" eb="14">
      <t>ガツ</t>
    </rPh>
    <rPh sb="16" eb="18">
      <t>ユウコウ</t>
    </rPh>
    <phoneticPr fontId="2"/>
  </si>
  <si>
    <r>
      <rPr>
        <b/>
        <sz val="26"/>
        <color rgb="FF000000"/>
        <rFont val="BIZ UDPゴシック"/>
        <family val="3"/>
        <charset val="128"/>
      </rPr>
      <t>JCV-Fan! cocola</t>
    </r>
    <r>
      <rPr>
        <b/>
        <sz val="20"/>
        <color rgb="FF000000"/>
        <rFont val="BIZ UDPゴシック"/>
        <family val="3"/>
        <charset val="128"/>
      </rPr>
      <t xml:space="preserve"> チラシ折込発注書</t>
    </r>
    <rPh sb="19" eb="21">
      <t>オリコミ</t>
    </rPh>
    <rPh sb="21" eb="24">
      <t>ハッチュウショ</t>
    </rPh>
    <phoneticPr fontId="2"/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</si>
  <si>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</si>
  <si>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</si>
  <si>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5"/>
  </si>
  <si>
    <t>折込申込締切</t>
    <rPh sb="0" eb="2">
      <t>オリコミ</t>
    </rPh>
    <rPh sb="2" eb="4">
      <t>モウシコミ</t>
    </rPh>
    <rPh sb="4" eb="6">
      <t>シメキリ</t>
    </rPh>
    <phoneticPr fontId="45"/>
  </si>
  <si>
    <t>折込納品締切</t>
    <rPh sb="0" eb="2">
      <t>オリコミ</t>
    </rPh>
    <rPh sb="2" eb="4">
      <t>ノウヒン</t>
    </rPh>
    <rPh sb="4" eb="6">
      <t>シメキリ</t>
    </rPh>
    <phoneticPr fontId="45"/>
  </si>
  <si>
    <t>配布期間</t>
    <rPh sb="0" eb="2">
      <t>ハイフ</t>
    </rPh>
    <rPh sb="2" eb="4">
      <t>キカン</t>
    </rPh>
    <phoneticPr fontId="45"/>
  </si>
  <si>
    <t>2026年</t>
    <rPh sb="4" eb="5">
      <t>ネン</t>
    </rPh>
    <phoneticPr fontId="45"/>
  </si>
  <si>
    <t>1月号</t>
    <rPh sb="2" eb="3">
      <t>ゴウ</t>
    </rPh>
    <phoneticPr fontId="45"/>
  </si>
  <si>
    <t>～</t>
    <phoneticPr fontId="45"/>
  </si>
  <si>
    <t>2月号</t>
    <rPh sb="2" eb="3">
      <t>ゴウ</t>
    </rPh>
    <phoneticPr fontId="45"/>
  </si>
  <si>
    <t>3月号</t>
    <rPh sb="2" eb="3">
      <t>ゴウ</t>
    </rPh>
    <phoneticPr fontId="45"/>
  </si>
  <si>
    <t>4月号</t>
    <rPh sb="2" eb="3">
      <t>ゴウ</t>
    </rPh>
    <phoneticPr fontId="45"/>
  </si>
  <si>
    <t>5月号</t>
    <rPh sb="2" eb="3">
      <t>ゴウ</t>
    </rPh>
    <phoneticPr fontId="45"/>
  </si>
  <si>
    <t>6月号</t>
    <rPh sb="2" eb="3">
      <t>ゴウ</t>
    </rPh>
    <phoneticPr fontId="45"/>
  </si>
  <si>
    <t>7月号</t>
    <rPh sb="2" eb="3">
      <t>ゴウ</t>
    </rPh>
    <phoneticPr fontId="45"/>
  </si>
  <si>
    <t>8月号</t>
    <rPh sb="2" eb="3">
      <t>ゴウ</t>
    </rPh>
    <phoneticPr fontId="45"/>
  </si>
  <si>
    <t>9月号</t>
    <rPh sb="2" eb="3">
      <t>ゴウ</t>
    </rPh>
    <phoneticPr fontId="45"/>
  </si>
  <si>
    <t>10月号</t>
    <rPh sb="3" eb="4">
      <t>ゴウ</t>
    </rPh>
    <phoneticPr fontId="45"/>
  </si>
  <si>
    <t>11月号</t>
    <rPh sb="3" eb="4">
      <t>ゴウ</t>
    </rPh>
    <phoneticPr fontId="45"/>
  </si>
  <si>
    <t>12月号</t>
    <rPh sb="3" eb="4">
      <t>ゴウ</t>
    </rPh>
    <phoneticPr fontId="45"/>
  </si>
  <si>
    <t>★納品に際しまして･･･</t>
    <rPh sb="1" eb="3">
      <t>ノウヒン</t>
    </rPh>
    <rPh sb="4" eb="5">
      <t>サイ</t>
    </rPh>
    <phoneticPr fontId="45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</si>
  <si>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45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</si>
  <si>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5"/>
  </si>
  <si>
    <t>〒943-0823　新潟県上越市高土町2-4-6上越タイムス社1F　株式会社バーツプロダクション ポスティング部</t>
    <rPh sb="34" eb="38">
      <t>カブシキガイシャ</t>
    </rPh>
    <rPh sb="55" eb="56">
      <t>ブ</t>
    </rPh>
    <phoneticPr fontId="45"/>
  </si>
  <si>
    <t>1月</t>
    <phoneticPr fontId="45"/>
  </si>
  <si>
    <t>2月</t>
    <phoneticPr fontId="45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</si>
  <si>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</si>
  <si>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</si>
  <si>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</si>
  <si>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</si>
  <si>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</si>
  <si>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</si>
  <si>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</si>
  <si>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</si>
  <si>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</si>
  <si>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</si>
  <si>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上越チラシ合同配布スケジュール</t>
    <rPh sb="0" eb="2">
      <t>ジョウエツ</t>
    </rPh>
    <rPh sb="5" eb="7">
      <t>ゴウドウ</t>
    </rPh>
    <rPh sb="7" eb="9">
      <t>ハイフ</t>
    </rPh>
    <phoneticPr fontId="1"/>
  </si>
  <si>
    <t>JCV-Fan・cocola 合同配布スケジュール</t>
    <rPh sb="15" eb="17">
      <t>ゴウドウ</t>
    </rPh>
    <rPh sb="17" eb="19">
      <t>ハイフ</t>
    </rPh>
    <phoneticPr fontId="1"/>
  </si>
  <si>
    <t>上越合同</t>
    <rPh sb="0" eb="2">
      <t>ジョウエツ</t>
    </rPh>
    <rPh sb="2" eb="4">
      <t>ゴウドウ</t>
    </rPh>
    <phoneticPr fontId="1"/>
  </si>
  <si>
    <t>上越</t>
    <rPh sb="0" eb="2">
      <t>ジョウエツ</t>
    </rPh>
    <phoneticPr fontId="1"/>
  </si>
  <si>
    <t>妙高</t>
    <rPh sb="0" eb="2">
      <t>ミョウコウ</t>
    </rPh>
    <phoneticPr fontId="1"/>
  </si>
  <si>
    <t>糸魚川</t>
    <rPh sb="0" eb="3">
      <t>イトイガワ</t>
    </rPh>
    <phoneticPr fontId="1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</si>
  <si>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5"/>
  </si>
  <si>
    <t>②日、祝日は受付できません。</t>
    <rPh sb="1" eb="2">
      <t>ヒ</t>
    </rPh>
    <rPh sb="3" eb="5">
      <t>シュクジツ</t>
    </rPh>
    <rPh sb="6" eb="8">
      <t>ウケツケ</t>
    </rPh>
    <phoneticPr fontId="45"/>
  </si>
  <si>
    <t>●妙高高原エリア</t>
    <rPh sb="1" eb="3">
      <t>ミョウコウ</t>
    </rPh>
    <rPh sb="3" eb="5">
      <t>コウゲン</t>
    </rPh>
    <phoneticPr fontId="2"/>
  </si>
  <si>
    <t>●糸魚川市エリア(ココラのみ配布）</t>
    <rPh sb="1" eb="5">
      <t>イトイガワシ</t>
    </rPh>
    <rPh sb="14" eb="16">
      <t>ハイフ</t>
    </rPh>
    <phoneticPr fontId="2"/>
  </si>
  <si>
    <t>●浦川原区エリア</t>
    <rPh sb="1" eb="4">
      <t>ウラガワラ</t>
    </rPh>
    <rPh sb="4" eb="5">
      <t>ク</t>
    </rPh>
    <phoneticPr fontId="2"/>
  </si>
  <si>
    <t>浦</t>
    <rPh sb="0" eb="1">
      <t>ウラ</t>
    </rPh>
    <phoneticPr fontId="1"/>
  </si>
  <si>
    <t>浦川原区</t>
    <rPh sb="0" eb="3">
      <t>ウラガワラ</t>
    </rPh>
    <rPh sb="3" eb="4">
      <t>ク</t>
    </rPh>
    <phoneticPr fontId="1"/>
  </si>
  <si>
    <t>浦川原区エリア合計</t>
    <rPh sb="0" eb="3">
      <t>ウラガワラ</t>
    </rPh>
    <rPh sb="3" eb="4">
      <t>ク</t>
    </rPh>
    <rPh sb="7" eb="9">
      <t>ゴウケイ</t>
    </rPh>
    <phoneticPr fontId="2"/>
  </si>
  <si>
    <t>●板倉区エリア</t>
    <phoneticPr fontId="2"/>
  </si>
  <si>
    <t>●中郷区エリア</t>
    <rPh sb="1" eb="3">
      <t>ナカゴウ</t>
    </rPh>
    <rPh sb="3" eb="4">
      <t>ク</t>
    </rPh>
    <phoneticPr fontId="2"/>
  </si>
  <si>
    <t>中</t>
    <rPh sb="0" eb="1">
      <t>ナカ</t>
    </rPh>
    <phoneticPr fontId="1"/>
  </si>
  <si>
    <t>中郷区</t>
    <rPh sb="0" eb="2">
      <t>ナカゴウ</t>
    </rPh>
    <rPh sb="2" eb="3">
      <t>ク</t>
    </rPh>
    <phoneticPr fontId="1"/>
  </si>
  <si>
    <t>中郷区エリア合計</t>
    <rPh sb="0" eb="2">
      <t>ナカゴウ</t>
    </rPh>
    <rPh sb="2" eb="3">
      <t>ク</t>
    </rPh>
    <rPh sb="6" eb="8">
      <t>ゴウケイ</t>
    </rPh>
    <phoneticPr fontId="2"/>
  </si>
  <si>
    <t>浦</t>
    <rPh sb="0" eb="1">
      <t>ウラ</t>
    </rPh>
    <phoneticPr fontId="2"/>
  </si>
  <si>
    <r>
      <rPr>
        <b/>
        <sz val="11"/>
        <color theme="1"/>
        <rFont val="BIZ UDPゴシック"/>
        <family val="3"/>
        <charset val="128"/>
      </rPr>
      <t>B3サイズまで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</si>
  <si>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r>
      <rPr>
        <b/>
        <sz val="11"/>
        <color theme="1"/>
        <rFont val="BIZ UDPゴシック"/>
        <family val="3"/>
        <charset val="128"/>
      </rPr>
      <t>B3サイズ</t>
    </r>
    <r>
      <rPr>
        <sz val="10"/>
        <color theme="1"/>
        <rFont val="BIZ UDPゴシック"/>
        <family val="3"/>
        <charset val="128"/>
      </rPr>
      <t>(A4以内に折加工済)</t>
    </r>
    <rPh sb="8" eb="10">
      <t>イナイ</t>
    </rPh>
    <rPh sb="11" eb="12">
      <t>オリ</t>
    </rPh>
    <rPh sb="12" eb="14">
      <t>カコウ</t>
    </rPh>
    <rPh sb="14" eb="15">
      <t>ズ</t>
    </rPh>
    <phoneticPr fontId="1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</si>
  <si>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</si>
  <si>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5"/>
  </si>
  <si>
    <t>川上、中宿、北条、西条、吉木</t>
    <rPh sb="0" eb="2">
      <t>カワカミ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</si>
</sst>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;;"/>
    <numFmt numFmtId="177" formatCode="m&quot;月&quot;d&quot;日&quot;\(aaa\)"/>
  </numFmts>
  <fonts count="5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20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b/>
      <sz val="18"/>
      <color rgb="FF000000"/>
      <name val="BIZ UDPゴシック"/>
      <family val="3"/>
      <charset val="128"/>
    </font>
    <font>
      <b/>
      <sz val="26"/>
      <color rgb="FF000000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sz val="11"/>
      <color theme="0"/>
      <name val="游ゴシック Light"/>
      <family val="3"/>
      <charset val="128"/>
      <scheme val="major"/>
    </font>
    <font>
      <sz val="18"/>
      <color rgb="FFFF0000"/>
      <name val="HG創英角ﾎﾟｯﾌﾟ体"/>
      <family val="3"/>
      <charset val="128"/>
    </font>
    <font>
      <sz val="24"/>
      <color rgb="FFFF0000"/>
      <name val="HG創英角ﾎﾟｯﾌﾟ体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  <font>
      <sz val="28"/>
      <color rgb="FFFF0000"/>
      <name val="HG創英角ﾎﾟｯﾌﾟ体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DB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auto="1"/>
      </bottom>
      <diagonal/>
    </border>
    <border>
      <left style="hair">
        <color indexed="64"/>
      </left>
      <right/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0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3" fillId="0" borderId="0"/>
    <xf numFmtId="38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9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38" fontId="8" fillId="0" borderId="36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38" fontId="3" fillId="2" borderId="24" xfId="2" applyFont="1" applyFill="1" applyBorder="1" applyAlignment="1" applyProtection="1">
      <alignment horizontal="center" vertical="center" shrinkToFit="1"/>
      <protection locked="0"/>
    </xf>
    <xf numFmtId="38" fontId="4" fillId="2" borderId="0" xfId="2" applyFont="1" applyFill="1" applyProtection="1">
      <alignment vertical="center"/>
    </xf>
    <xf numFmtId="38" fontId="8" fillId="2" borderId="35" xfId="2" applyFont="1" applyFill="1" applyBorder="1" applyProtection="1">
      <alignment vertical="center"/>
    </xf>
    <xf numFmtId="0" fontId="3" fillId="3" borderId="3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left" vertical="center"/>
    </xf>
    <xf numFmtId="0" fontId="15" fillId="2" borderId="25" xfId="0" applyFont="1" applyFill="1" applyBorder="1" applyAlignment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38" fontId="14" fillId="2" borderId="25" xfId="2" applyFont="1" applyFill="1" applyBorder="1" applyAlignment="1" applyProtection="1">
      <alignment horizontal="center" vertical="center"/>
    </xf>
    <xf numFmtId="0" fontId="14" fillId="2" borderId="0" xfId="0" applyFont="1" applyFill="1" applyAlignment="1">
      <alignment horizontal="center" vertical="center"/>
    </xf>
    <xf numFmtId="38" fontId="7" fillId="2" borderId="0" xfId="2" applyFont="1" applyFill="1" applyAlignment="1" applyProtection="1">
      <alignment horizontal="center" vertical="center"/>
    </xf>
    <xf numFmtId="38" fontId="7" fillId="2" borderId="33" xfId="2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9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3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6" fillId="0" borderId="28" xfId="2" applyFont="1" applyBorder="1" applyAlignment="1" applyProtection="1">
      <alignment horizontal="center" vertical="center" shrinkToFit="1"/>
    </xf>
    <xf numFmtId="38" fontId="16" fillId="0" borderId="26" xfId="2" applyFont="1" applyBorder="1" applyAlignment="1" applyProtection="1">
      <alignment horizontal="center" vertical="center" shrinkToFit="1"/>
    </xf>
    <xf numFmtId="0" fontId="11" fillId="2" borderId="42" xfId="0" applyFont="1" applyFill="1" applyBorder="1" applyAlignment="1">
      <alignment vertical="center" wrapText="1"/>
    </xf>
    <xf numFmtId="38" fontId="5" fillId="2" borderId="42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38" fontId="16" fillId="2" borderId="28" xfId="2" applyFont="1" applyFill="1" applyBorder="1" applyAlignment="1" applyProtection="1">
      <alignment horizontal="center" vertical="center" shrinkToFit="1"/>
    </xf>
    <xf numFmtId="38" fontId="16" fillId="2" borderId="26" xfId="2" applyFont="1" applyFill="1" applyBorder="1" applyAlignment="1" applyProtection="1">
      <alignment horizontal="center" vertical="center" shrinkToFit="1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>
      <alignment vertical="center"/>
    </xf>
    <xf numFmtId="38" fontId="3" fillId="3" borderId="47" xfId="2" applyFont="1" applyFill="1" applyBorder="1" applyAlignment="1" applyProtection="1">
      <alignment horizontal="center" vertical="center" shrinkToFit="1"/>
    </xf>
    <xf numFmtId="0" fontId="3" fillId="2" borderId="49" xfId="0" applyFont="1" applyFill="1" applyBorder="1" applyAlignment="1" applyProtection="1">
      <alignment horizontal="center" vertical="center" shrinkToFit="1"/>
      <protection locked="0"/>
    </xf>
    <xf numFmtId="0" fontId="3" fillId="2" borderId="46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4" fillId="0" borderId="0" xfId="5">
      <alignment vertical="center"/>
    </xf>
    <xf numFmtId="0" fontId="0" fillId="0" borderId="0" xfId="0" applyAlignment="1">
      <alignment horizontal="left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1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Protection="1">
      <alignment vertical="center"/>
      <protection locked="0"/>
    </xf>
    <xf numFmtId="0" fontId="8" fillId="3" borderId="18" xfId="0" applyFont="1" applyFill="1" applyBorder="1" applyProtection="1">
      <alignment vertical="center"/>
      <protection locked="0"/>
    </xf>
    <xf numFmtId="0" fontId="18" fillId="0" borderId="5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vertical="center" wrapText="1"/>
    </xf>
    <xf numFmtId="38" fontId="16" fillId="0" borderId="60" xfId="2" applyFont="1" applyBorder="1" applyAlignment="1" applyProtection="1">
      <alignment horizontal="center" vertical="center" shrinkToFit="1"/>
    </xf>
    <xf numFmtId="0" fontId="10" fillId="2" borderId="58" xfId="0" applyFont="1" applyFill="1" applyBorder="1">
      <alignment vertical="center"/>
    </xf>
    <xf numFmtId="0" fontId="10" fillId="2" borderId="14" xfId="0" applyFont="1" applyFill="1" applyBorder="1" applyAlignment="1">
      <alignment vertical="center" wrapText="1"/>
    </xf>
    <xf numFmtId="0" fontId="10" fillId="2" borderId="14" xfId="0" applyFont="1" applyFill="1" applyBorder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>
      <alignment vertical="center"/>
    </xf>
    <xf numFmtId="0" fontId="21" fillId="2" borderId="0" xfId="0" applyFont="1" applyFill="1" applyAlignment="1">
      <alignment horizontal="left"/>
    </xf>
    <xf numFmtId="38" fontId="32" fillId="2" borderId="0" xfId="2" applyFont="1" applyFill="1" applyAlignment="1" applyProtection="1">
      <alignment vertical="center"/>
    </xf>
    <xf numFmtId="38" fontId="32" fillId="2" borderId="21" xfId="2" applyFont="1" applyFill="1" applyBorder="1" applyAlignment="1" applyProtection="1">
      <alignment vertical="center"/>
    </xf>
    <xf numFmtId="38" fontId="4" fillId="0" borderId="0" xfId="2" applyFont="1" applyFill="1" applyBorder="1" applyProtection="1">
      <alignment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10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1" fillId="0" borderId="0" xfId="0" applyFont="1">
      <alignment vertical="center"/>
    </xf>
    <xf numFmtId="38" fontId="5" fillId="2" borderId="65" xfId="2" applyFont="1" applyFill="1" applyBorder="1" applyAlignment="1" applyProtection="1">
      <alignment horizontal="center" vertical="center"/>
    </xf>
    <xf numFmtId="38" fontId="5" fillId="0" borderId="65" xfId="2" applyFont="1" applyBorder="1" applyAlignment="1" applyProtection="1">
      <alignment horizontal="center" vertical="center"/>
    </xf>
    <xf numFmtId="38" fontId="5" fillId="2" borderId="67" xfId="2" applyFont="1" applyFill="1" applyBorder="1" applyAlignment="1" applyProtection="1">
      <alignment horizontal="center" vertical="center"/>
    </xf>
    <xf numFmtId="38" fontId="5" fillId="2" borderId="70" xfId="2" applyFont="1" applyFill="1" applyBorder="1" applyAlignment="1" applyProtection="1">
      <alignment horizontal="center" vertical="center"/>
    </xf>
    <xf numFmtId="38" fontId="13" fillId="10" borderId="9" xfId="2" applyFont="1" applyFill="1" applyBorder="1" applyAlignment="1" applyProtection="1">
      <alignment horizontal="center" vertical="center"/>
    </xf>
    <xf numFmtId="38" fontId="13" fillId="11" borderId="9" xfId="2" applyFont="1" applyFill="1" applyBorder="1" applyAlignment="1" applyProtection="1">
      <alignment horizontal="center" vertical="center"/>
    </xf>
    <xf numFmtId="38" fontId="3" fillId="12" borderId="8" xfId="2" applyFont="1" applyFill="1" applyBorder="1" applyAlignment="1" applyProtection="1">
      <alignment horizontal="center" vertical="center"/>
    </xf>
    <xf numFmtId="0" fontId="34" fillId="0" borderId="0" xfId="0" applyFont="1" applyAlignment="1">
      <alignment horizontal="left" vertical="center"/>
    </xf>
    <xf numFmtId="0" fontId="3" fillId="2" borderId="48" xfId="0" applyFont="1" applyFill="1" applyBorder="1" applyAlignment="1" applyProtection="1">
      <alignment vertical="center" shrinkToFit="1"/>
      <protection locked="0"/>
    </xf>
    <xf numFmtId="38" fontId="8" fillId="3" borderId="48" xfId="2" applyFont="1" applyFill="1" applyBorder="1" applyAlignment="1" applyProtection="1">
      <alignment horizontal="center" vertical="center" shrinkToFit="1"/>
    </xf>
    <xf numFmtId="0" fontId="14" fillId="2" borderId="30" xfId="0" applyFont="1" applyFill="1" applyBorder="1" applyAlignment="1" applyProtection="1">
      <alignment vertical="center" shrinkToFit="1"/>
      <protection locked="0"/>
    </xf>
    <xf numFmtId="0" fontId="14" fillId="2" borderId="20" xfId="0" applyFont="1" applyFill="1" applyBorder="1" applyAlignment="1" applyProtection="1">
      <alignment vertical="center" shrinkToFit="1"/>
      <protection locked="0"/>
    </xf>
    <xf numFmtId="38" fontId="3" fillId="3" borderId="34" xfId="2" applyFont="1" applyFill="1" applyBorder="1" applyAlignment="1" applyProtection="1">
      <alignment horizontal="center" vertical="center" shrinkToFit="1"/>
    </xf>
    <xf numFmtId="38" fontId="4" fillId="0" borderId="1" xfId="2" applyFont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6" fillId="0" borderId="48" xfId="0" applyFont="1" applyBorder="1">
      <alignment vertical="center"/>
    </xf>
    <xf numFmtId="0" fontId="0" fillId="0" borderId="48" xfId="0" applyBorder="1">
      <alignment vertical="center"/>
    </xf>
    <xf numFmtId="0" fontId="38" fillId="0" borderId="0" xfId="1" applyFont="1">
      <alignment vertical="center"/>
    </xf>
    <xf numFmtId="176" fontId="38" fillId="0" borderId="0" xfId="1" applyNumberFormat="1" applyFont="1" applyAlignment="1">
      <alignment horizontal="right"/>
    </xf>
    <xf numFmtId="0" fontId="38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39" fillId="0" borderId="0" xfId="1" applyFont="1" applyAlignment="1">
      <alignment horizontal="left" vertical="top" indent="1"/>
    </xf>
    <xf numFmtId="0" fontId="40" fillId="0" borderId="0" xfId="1" applyFont="1">
      <alignment vertical="center"/>
    </xf>
    <xf numFmtId="0" fontId="20" fillId="0" borderId="0" xfId="1">
      <alignment vertical="center"/>
    </xf>
    <xf numFmtId="0" fontId="39" fillId="0" borderId="0" xfId="1" applyFont="1" applyAlignment="1">
      <alignment horizontal="left" vertical="center"/>
    </xf>
    <xf numFmtId="0" fontId="42" fillId="0" borderId="0" xfId="1" applyFont="1" applyAlignment="1">
      <alignment horizontal="left" vertical="center" indent="1"/>
    </xf>
    <xf numFmtId="0" fontId="43" fillId="0" borderId="0" xfId="1" applyFont="1">
      <alignment vertical="center"/>
    </xf>
    <xf numFmtId="0" fontId="44" fillId="0" borderId="77" xfId="1" applyFont="1" applyBorder="1" applyAlignment="1">
      <alignment horizontal="center" vertical="center"/>
    </xf>
    <xf numFmtId="0" fontId="47" fillId="0" borderId="81" xfId="1" applyFont="1" applyBorder="1" applyAlignment="1">
      <alignment horizontal="center" vertical="center"/>
    </xf>
    <xf numFmtId="177" fontId="48" fillId="0" borderId="82" xfId="1" applyNumberFormat="1" applyFont="1" applyBorder="1" applyAlignment="1">
      <alignment horizontal="center" vertical="center"/>
    </xf>
    <xf numFmtId="177" fontId="44" fillId="0" borderId="83" xfId="1" applyNumberFormat="1" applyFont="1" applyBorder="1" applyAlignment="1">
      <alignment horizontal="right" vertical="center"/>
    </xf>
    <xf numFmtId="177" fontId="49" fillId="0" borderId="84" xfId="1" applyNumberFormat="1" applyFont="1" applyBorder="1" applyAlignment="1">
      <alignment horizontal="center" vertical="center"/>
    </xf>
    <xf numFmtId="177" fontId="44" fillId="0" borderId="85" xfId="1" applyNumberFormat="1" applyFont="1" applyBorder="1" applyAlignment="1">
      <alignment horizontal="left" vertical="center"/>
    </xf>
    <xf numFmtId="0" fontId="47" fillId="0" borderId="87" xfId="1" applyFont="1" applyBorder="1" applyAlignment="1">
      <alignment horizontal="center" vertical="center"/>
    </xf>
    <xf numFmtId="177" fontId="48" fillId="0" borderId="88" xfId="1" applyNumberFormat="1" applyFont="1" applyBorder="1" applyAlignment="1">
      <alignment horizontal="center" vertical="center"/>
    </xf>
    <xf numFmtId="177" fontId="48" fillId="0" borderId="89" xfId="1" applyNumberFormat="1" applyFont="1" applyBorder="1" applyAlignment="1">
      <alignment horizontal="center" vertical="center"/>
    </xf>
    <xf numFmtId="177" fontId="48" fillId="0" borderId="84" xfId="1" applyNumberFormat="1" applyFont="1" applyBorder="1" applyAlignment="1">
      <alignment horizontal="center" vertical="center"/>
    </xf>
    <xf numFmtId="0" fontId="39" fillId="0" borderId="0" xfId="1" applyFont="1" applyAlignment="1">
      <alignment horizontal="left" vertical="center" wrapText="1"/>
    </xf>
    <xf numFmtId="0" fontId="44" fillId="0" borderId="0" xfId="1" applyFont="1" applyAlignment="1">
      <alignment horizontal="center" vertical="center"/>
    </xf>
    <xf numFmtId="0" fontId="39" fillId="0" borderId="0" xfId="1" applyFont="1" applyAlignment="1">
      <alignment horizontal="right" vertical="center"/>
    </xf>
    <xf numFmtId="0" fontId="44" fillId="0" borderId="0" xfId="1" applyFont="1" applyAlignment="1">
      <alignment horizontal="left" vertical="center" wrapText="1"/>
    </xf>
    <xf numFmtId="0" fontId="39" fillId="0" borderId="0" xfId="1" applyFont="1" applyAlignment="1">
      <alignment horizontal="center" vertical="center" wrapText="1"/>
    </xf>
    <xf numFmtId="0" fontId="50" fillId="0" borderId="0" xfId="1" applyFont="1">
      <alignment vertical="center"/>
    </xf>
    <xf numFmtId="0" fontId="50" fillId="0" borderId="0" xfId="1" applyFont="1" applyAlignment="1">
      <alignment horizontal="left" vertical="center"/>
    </xf>
    <xf numFmtId="0" fontId="51" fillId="0" borderId="0" xfId="1" applyFont="1" applyAlignment="1">
      <alignment horizontal="left" vertical="center"/>
    </xf>
    <xf numFmtId="0" fontId="52" fillId="0" borderId="0" xfId="1" applyFont="1">
      <alignment vertical="center"/>
    </xf>
    <xf numFmtId="0" fontId="53" fillId="0" borderId="0" xfId="1" applyFont="1">
      <alignment vertical="center"/>
    </xf>
    <xf numFmtId="38" fontId="36" fillId="0" borderId="48" xfId="0" applyNumberFormat="1" applyFont="1" applyBorder="1">
      <alignment vertical="center"/>
    </xf>
    <xf numFmtId="0" fontId="44" fillId="0" borderId="0" xfId="1" applyFont="1">
      <alignment vertical="center"/>
    </xf>
    <xf numFmtId="0" fontId="44" fillId="0" borderId="0" xfId="1" applyFont="1" applyAlignment="1">
      <alignment horizontal="left" vertical="center" indent="1"/>
    </xf>
    <xf numFmtId="0" fontId="55" fillId="0" borderId="0" xfId="1" applyFont="1" applyAlignment="1">
      <alignment horizontal="left" vertical="center" indent="2"/>
    </xf>
    <xf numFmtId="0" fontId="44" fillId="0" borderId="0" xfId="1" applyFont="1" applyAlignment="1">
      <alignment horizontal="left" vertical="center" indent="2"/>
    </xf>
    <xf numFmtId="38" fontId="3" fillId="4" borderId="9" xfId="2" applyFont="1" applyFill="1" applyBorder="1" applyAlignment="1" applyProtection="1">
      <alignment horizontal="center" vertical="center"/>
    </xf>
    <xf numFmtId="0" fontId="5" fillId="2" borderId="91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38" fontId="5" fillId="0" borderId="62" xfId="2" applyFont="1" applyBorder="1" applyAlignment="1" applyProtection="1">
      <alignment vertical="center"/>
    </xf>
    <xf numFmtId="0" fontId="28" fillId="8" borderId="48" xfId="0" applyFont="1" applyFill="1" applyBorder="1" applyAlignment="1">
      <alignment horizontal="center" vertical="center"/>
    </xf>
    <xf numFmtId="0" fontId="28" fillId="7" borderId="48" xfId="0" applyFont="1" applyFill="1" applyBorder="1" applyAlignment="1">
      <alignment horizontal="center" vertical="center"/>
    </xf>
    <xf numFmtId="0" fontId="28" fillId="13" borderId="48" xfId="0" applyFont="1" applyFill="1" applyBorder="1" applyAlignment="1">
      <alignment horizontal="center" vertical="center"/>
    </xf>
    <xf numFmtId="38" fontId="5" fillId="0" borderId="92" xfId="2" applyFont="1" applyBorder="1" applyAlignment="1" applyProtection="1">
      <alignment horizontal="center" vertical="center"/>
    </xf>
    <xf numFmtId="38" fontId="5" fillId="2" borderId="93" xfId="2" applyFont="1" applyFill="1" applyBorder="1" applyAlignment="1" applyProtection="1">
      <alignment horizontal="center" vertical="center"/>
    </xf>
    <xf numFmtId="38" fontId="3" fillId="12" borderId="9" xfId="2" applyFont="1" applyFill="1" applyBorder="1" applyAlignment="1" applyProtection="1">
      <alignment horizontal="center" vertical="center"/>
    </xf>
    <xf numFmtId="38" fontId="5" fillId="2" borderId="91" xfId="2" applyFont="1" applyFill="1" applyBorder="1" applyAlignment="1" applyProtection="1">
      <alignment horizontal="center" vertical="center"/>
    </xf>
    <xf numFmtId="38" fontId="5" fillId="2" borderId="94" xfId="2" applyFont="1" applyFill="1" applyBorder="1" applyAlignment="1" applyProtection="1">
      <alignment horizontal="center" vertical="center"/>
    </xf>
    <xf numFmtId="38" fontId="16" fillId="2" borderId="60" xfId="2" applyFont="1" applyFill="1" applyBorder="1" applyAlignment="1" applyProtection="1">
      <alignment horizontal="center" vertical="center" shrinkToFit="1"/>
    </xf>
    <xf numFmtId="0" fontId="3" fillId="7" borderId="11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5" borderId="95" xfId="0" applyFont="1" applyFill="1" applyBorder="1" applyAlignment="1">
      <alignment horizontal="center" vertical="center"/>
    </xf>
    <xf numFmtId="0" fontId="11" fillId="2" borderId="96" xfId="0" applyFont="1" applyFill="1" applyBorder="1" applyAlignment="1">
      <alignment horizontal="left" vertical="center" wrapText="1"/>
    </xf>
    <xf numFmtId="38" fontId="5" fillId="2" borderId="96" xfId="2" applyFont="1" applyFill="1" applyBorder="1" applyAlignment="1" applyProtection="1">
      <alignment horizontal="center" vertical="center"/>
    </xf>
    <xf numFmtId="38" fontId="5" fillId="2" borderId="97" xfId="2" applyFont="1" applyFill="1" applyBorder="1" applyAlignment="1" applyProtection="1">
      <alignment horizontal="center" vertical="center"/>
    </xf>
    <xf numFmtId="38" fontId="5" fillId="2" borderId="98" xfId="2" applyFont="1" applyFill="1" applyBorder="1" applyAlignment="1" applyProtection="1">
      <alignment horizontal="center" vertical="center"/>
    </xf>
    <xf numFmtId="38" fontId="5" fillId="2" borderId="99" xfId="2" applyFont="1" applyFill="1" applyBorder="1" applyAlignment="1" applyProtection="1">
      <alignment horizontal="center" vertical="center"/>
    </xf>
    <xf numFmtId="0" fontId="5" fillId="2" borderId="92" xfId="0" applyFont="1" applyFill="1" applyBorder="1" applyAlignment="1" applyProtection="1">
      <alignment horizontal="center" vertical="center"/>
      <protection locked="0"/>
    </xf>
    <xf numFmtId="0" fontId="5" fillId="2" borderId="93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>
      <alignment horizontal="center" vertical="center"/>
    </xf>
    <xf numFmtId="0" fontId="5" fillId="2" borderId="94" xfId="0" applyFont="1" applyFill="1" applyBorder="1" applyAlignment="1" applyProtection="1">
      <alignment horizontal="center" vertical="center"/>
      <protection locked="0"/>
    </xf>
    <xf numFmtId="0" fontId="5" fillId="2" borderId="99" xfId="0" applyFont="1" applyFill="1" applyBorder="1" applyAlignment="1" applyProtection="1">
      <alignment horizontal="center" vertical="center"/>
      <protection locked="0"/>
    </xf>
    <xf numFmtId="0" fontId="5" fillId="2" borderId="100" xfId="0" applyFont="1" applyFill="1" applyBorder="1" applyAlignment="1" applyProtection="1">
      <alignment horizontal="center" vertical="center"/>
      <protection locked="0"/>
    </xf>
    <xf numFmtId="0" fontId="11" fillId="2" borderId="96" xfId="0" applyFont="1" applyFill="1" applyBorder="1" applyAlignment="1">
      <alignment vertical="center" wrapText="1"/>
    </xf>
    <xf numFmtId="0" fontId="28" fillId="0" borderId="0" xfId="0" applyFont="1" applyAlignment="1">
      <alignment horizontal="left" vertical="center"/>
    </xf>
    <xf numFmtId="0" fontId="6" fillId="5" borderId="53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1" fillId="4" borderId="102" xfId="0" applyFont="1" applyFill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38" fontId="3" fillId="3" borderId="38" xfId="2" applyFont="1" applyFill="1" applyBorder="1" applyAlignment="1" applyProtection="1">
      <alignment horizontal="center" vertical="center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21" xfId="0" applyFont="1" applyFill="1" applyBorder="1" applyAlignment="1" applyProtection="1">
      <alignment horizontal="center" vertical="center" wrapText="1"/>
      <protection locked="0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38" fontId="7" fillId="2" borderId="2" xfId="2" applyFont="1" applyFill="1" applyBorder="1" applyAlignment="1" applyProtection="1">
      <alignment horizontal="center" vertical="center"/>
    </xf>
    <xf numFmtId="38" fontId="7" fillId="2" borderId="3" xfId="2" applyFont="1" applyFill="1" applyBorder="1" applyAlignment="1" applyProtection="1">
      <alignment horizontal="center" vertical="center"/>
    </xf>
    <xf numFmtId="38" fontId="7" fillId="2" borderId="22" xfId="2" applyFont="1" applyFill="1" applyBorder="1" applyAlignment="1" applyProtection="1">
      <alignment horizontal="center" vertical="center"/>
    </xf>
    <xf numFmtId="38" fontId="7" fillId="2" borderId="23" xfId="2" applyFont="1" applyFill="1" applyBorder="1" applyAlignment="1" applyProtection="1">
      <alignment horizontal="center" vertical="center"/>
    </xf>
    <xf numFmtId="0" fontId="14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4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2" fillId="0" borderId="71" xfId="0" applyFont="1" applyBorder="1" applyAlignment="1" applyProtection="1">
      <alignment horizontal="center" vertical="center" shrinkToFit="1"/>
      <protection locked="0"/>
    </xf>
    <xf numFmtId="0" fontId="12" fillId="0" borderId="72" xfId="0" applyFont="1" applyBorder="1" applyAlignment="1" applyProtection="1">
      <alignment horizontal="center" vertical="center" shrinkToFit="1"/>
      <protection locked="0"/>
    </xf>
    <xf numFmtId="0" fontId="12" fillId="0" borderId="73" xfId="0" applyFont="1" applyBorder="1" applyAlignment="1" applyProtection="1">
      <alignment horizontal="center" vertical="center" shrinkToFit="1"/>
      <protection locked="0"/>
    </xf>
    <xf numFmtId="38" fontId="17" fillId="2" borderId="43" xfId="2" applyFont="1" applyFill="1" applyBorder="1" applyAlignment="1" applyProtection="1">
      <alignment horizontal="center" vertical="center"/>
    </xf>
    <xf numFmtId="38" fontId="17" fillId="2" borderId="45" xfId="2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8" fontId="32" fillId="2" borderId="0" xfId="2" applyFont="1" applyFill="1" applyAlignment="1" applyProtection="1">
      <alignment horizontal="center" vertical="center"/>
    </xf>
    <xf numFmtId="38" fontId="32" fillId="2" borderId="21" xfId="2" applyFont="1" applyFill="1" applyBorder="1" applyAlignment="1" applyProtection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/>
    </xf>
    <xf numFmtId="0" fontId="10" fillId="2" borderId="58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7" borderId="53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10" fillId="2" borderId="72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4" fillId="4" borderId="101" xfId="0" applyFont="1" applyFill="1" applyBorder="1" applyAlignment="1">
      <alignment horizontal="center" vertical="center"/>
    </xf>
    <xf numFmtId="38" fontId="17" fillId="0" borderId="1" xfId="2" applyFont="1" applyBorder="1" applyAlignment="1" applyProtection="1">
      <alignment horizontal="center" vertical="center"/>
    </xf>
    <xf numFmtId="0" fontId="6" fillId="8" borderId="53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38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1" fillId="4" borderId="51" xfId="0" applyFont="1" applyFill="1" applyBorder="1" applyAlignment="1">
      <alignment horizontal="center" vertical="center"/>
    </xf>
    <xf numFmtId="38" fontId="5" fillId="0" borderId="68" xfId="2" applyFont="1" applyBorder="1" applyAlignment="1" applyProtection="1">
      <alignment horizontal="center" vertical="center"/>
    </xf>
    <xf numFmtId="38" fontId="5" fillId="0" borderId="63" xfId="2" applyFont="1" applyBorder="1" applyAlignment="1" applyProtection="1">
      <alignment horizontal="center" vertical="center"/>
    </xf>
    <xf numFmtId="38" fontId="5" fillId="0" borderId="69" xfId="2" applyFont="1" applyBorder="1" applyAlignment="1" applyProtection="1">
      <alignment horizontal="center" vertical="center"/>
    </xf>
    <xf numFmtId="0" fontId="37" fillId="9" borderId="71" xfId="0" applyFont="1" applyFill="1" applyBorder="1" applyAlignment="1">
      <alignment horizontal="center" vertical="center"/>
    </xf>
    <xf numFmtId="0" fontId="37" fillId="9" borderId="32" xfId="0" applyFont="1" applyFill="1" applyBorder="1" applyAlignment="1">
      <alignment horizontal="center" vertical="center"/>
    </xf>
    <xf numFmtId="38" fontId="26" fillId="0" borderId="71" xfId="0" applyNumberFormat="1" applyFont="1" applyBorder="1" applyAlignment="1">
      <alignment horizontal="center" vertical="center"/>
    </xf>
    <xf numFmtId="38" fontId="26" fillId="0" borderId="32" xfId="0" applyNumberFormat="1" applyFont="1" applyBorder="1" applyAlignment="1">
      <alignment horizontal="center" vertical="center"/>
    </xf>
    <xf numFmtId="38" fontId="5" fillId="2" borderId="68" xfId="2" applyFont="1" applyFill="1" applyBorder="1" applyAlignment="1" applyProtection="1">
      <alignment horizontal="center" vertical="center"/>
    </xf>
    <xf numFmtId="38" fontId="5" fillId="2" borderId="63" xfId="2" applyFont="1" applyFill="1" applyBorder="1" applyAlignment="1" applyProtection="1">
      <alignment horizontal="center" vertical="center"/>
    </xf>
    <xf numFmtId="38" fontId="5" fillId="2" borderId="69" xfId="2" applyFont="1" applyFill="1" applyBorder="1" applyAlignment="1" applyProtection="1">
      <alignment horizontal="center" vertical="center"/>
    </xf>
    <xf numFmtId="0" fontId="6" fillId="6" borderId="59" xfId="0" applyFont="1" applyFill="1" applyBorder="1" applyAlignment="1">
      <alignment horizontal="center" vertical="center"/>
    </xf>
    <xf numFmtId="38" fontId="5" fillId="0" borderId="62" xfId="2" applyFont="1" applyBorder="1" applyAlignment="1" applyProtection="1">
      <alignment horizontal="center" vertical="center"/>
    </xf>
    <xf numFmtId="0" fontId="26" fillId="10" borderId="71" xfId="0" applyFont="1" applyFill="1" applyBorder="1" applyAlignment="1">
      <alignment horizontal="center" vertical="center"/>
    </xf>
    <xf numFmtId="0" fontId="26" fillId="10" borderId="32" xfId="0" applyFont="1" applyFill="1" applyBorder="1" applyAlignment="1">
      <alignment horizontal="center" vertical="center"/>
    </xf>
    <xf numFmtId="38" fontId="5" fillId="2" borderId="62" xfId="2" applyFont="1" applyFill="1" applyBorder="1" applyAlignment="1" applyProtection="1">
      <alignment horizontal="center" vertical="center"/>
    </xf>
    <xf numFmtId="38" fontId="5" fillId="2" borderId="64" xfId="2" applyFont="1" applyFill="1" applyBorder="1" applyAlignment="1" applyProtection="1">
      <alignment horizontal="center" vertical="center"/>
    </xf>
    <xf numFmtId="38" fontId="5" fillId="2" borderId="42" xfId="2" applyFont="1" applyFill="1" applyBorder="1" applyAlignment="1" applyProtection="1">
      <alignment horizontal="center" vertical="center"/>
    </xf>
    <xf numFmtId="38" fontId="5" fillId="2" borderId="61" xfId="2" applyFont="1" applyFill="1" applyBorder="1" applyAlignment="1" applyProtection="1">
      <alignment horizontal="center" vertical="center"/>
    </xf>
    <xf numFmtId="38" fontId="5" fillId="2" borderId="66" xfId="2" applyFont="1" applyFill="1" applyBorder="1" applyAlignment="1" applyProtection="1">
      <alignment horizontal="center" vertical="center"/>
    </xf>
    <xf numFmtId="0" fontId="26" fillId="12" borderId="48" xfId="0" applyFont="1" applyFill="1" applyBorder="1" applyAlignment="1">
      <alignment horizontal="center" vertical="center"/>
    </xf>
    <xf numFmtId="0" fontId="26" fillId="11" borderId="71" xfId="0" applyFont="1" applyFill="1" applyBorder="1" applyAlignment="1">
      <alignment horizontal="center" vertical="center"/>
    </xf>
    <xf numFmtId="0" fontId="26" fillId="11" borderId="32" xfId="0" applyFont="1" applyFill="1" applyBorder="1" applyAlignment="1">
      <alignment horizontal="center" vertical="center"/>
    </xf>
    <xf numFmtId="0" fontId="36" fillId="0" borderId="48" xfId="0" applyFont="1" applyBorder="1">
      <alignment vertical="center"/>
    </xf>
    <xf numFmtId="0" fontId="0" fillId="0" borderId="48" xfId="0" applyBorder="1">
      <alignment vertical="center"/>
    </xf>
    <xf numFmtId="0" fontId="39" fillId="0" borderId="0" xfId="1" applyFont="1" applyAlignment="1">
      <alignment horizontal="left" vertical="center" wrapText="1"/>
    </xf>
    <xf numFmtId="0" fontId="58" fillId="0" borderId="0" xfId="1" applyFont="1" applyAlignment="1">
      <alignment horizontal="center" vertical="center"/>
    </xf>
    <xf numFmtId="0" fontId="41" fillId="0" borderId="1" xfId="1" applyFont="1" applyBorder="1" applyAlignment="1">
      <alignment horizontal="right" vertical="center"/>
    </xf>
    <xf numFmtId="0" fontId="44" fillId="0" borderId="74" xfId="1" applyFont="1" applyBorder="1" applyAlignment="1">
      <alignment horizontal="center" vertical="center" wrapText="1" shrinkToFit="1"/>
    </xf>
    <xf numFmtId="0" fontId="44" fillId="0" borderId="75" xfId="1" applyFont="1" applyBorder="1" applyAlignment="1">
      <alignment horizontal="center" vertical="center" wrapText="1" shrinkToFit="1"/>
    </xf>
    <xf numFmtId="0" fontId="44" fillId="0" borderId="76" xfId="1" applyFont="1" applyBorder="1" applyAlignment="1">
      <alignment horizontal="center" vertical="center" wrapText="1" shrinkToFit="1"/>
    </xf>
    <xf numFmtId="0" fontId="44" fillId="0" borderId="78" xfId="1" applyFont="1" applyBorder="1" applyAlignment="1">
      <alignment horizontal="center" vertical="center"/>
    </xf>
    <xf numFmtId="0" fontId="44" fillId="0" borderId="75" xfId="1" applyFont="1" applyBorder="1" applyAlignment="1">
      <alignment horizontal="center" vertical="center"/>
    </xf>
    <xf numFmtId="0" fontId="44" fillId="0" borderId="79" xfId="1" applyFont="1" applyBorder="1" applyAlignment="1">
      <alignment horizontal="center" vertical="center"/>
    </xf>
    <xf numFmtId="0" fontId="46" fillId="1" borderId="80" xfId="1" applyFont="1" applyFill="1" applyBorder="1" applyAlignment="1">
      <alignment horizontal="center" vertical="center" textRotation="255"/>
    </xf>
    <xf numFmtId="0" fontId="46" fillId="1" borderId="86" xfId="1" applyFont="1" applyFill="1" applyBorder="1" applyAlignment="1">
      <alignment horizontal="center" vertical="center" textRotation="255"/>
    </xf>
    <xf numFmtId="0" fontId="46" fillId="1" borderId="90" xfId="1" applyFont="1" applyFill="1" applyBorder="1" applyAlignment="1">
      <alignment horizontal="center" vertical="center" textRotation="255"/>
    </xf>
    <xf numFmtId="0" fontId="41" fillId="0" borderId="0" xfId="1" applyFont="1" applyAlignment="1">
      <alignment horizontal="right" vertical="center"/>
    </xf>
    <xf numFmtId="0" fontId="54" fillId="0" borderId="0" xfId="1" applyFont="1" applyAlignment="1">
      <alignment horizontal="center" vertical="center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38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DDBEA"/>
      <color rgb="FFFF9999"/>
      <color rgb="FFFFCCCC"/>
      <color rgb="FFFDD7E8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noThreeD="1"/>
</file>

<file path=xl/ctrlProps/ctrlProp2.xml><?xml version="1.0" encoding="utf-8"?>
<formControlPr xmlns="http://schemas.microsoft.com/office/spreadsheetml/2009/9/main" objectType="Radio" firstButton="1" noThreeD="1"/>
</file>

<file path=xl/ctrlProps/ctrlProp3.xml><?xml version="1.0" encoding="utf-8"?>
<formControlPr xmlns="http://schemas.microsoft.com/office/spreadsheetml/2009/9/main" objectType="Radio" firstButton="1" noThreeD="1"/>
</file>

<file path=xl/ctrlProps/ctrlProp4.xml><?xml version="1.0" encoding="utf-8"?>
<formControlPr xmlns="http://schemas.microsoft.com/office/spreadsheetml/2009/9/main" objectType="Radio" checked="Checked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12</xdr:row>
          <xdr:rowOff>22860</xdr:rowOff>
        </xdr:from>
        <xdr:to>
          <xdr:col>5</xdr:col>
          <xdr:colOff>121920</xdr:colOff>
          <xdr:row>14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137160</xdr:colOff>
          <xdr:row>2</xdr:row>
          <xdr:rowOff>7620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3</xdr:col>
      <xdr:colOff>132800</xdr:colOff>
      <xdr:row>31</xdr:row>
      <xdr:rowOff>7283</xdr:rowOff>
    </xdr:from>
    <xdr:ext cx="2295525" cy="84016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822660" y="27098288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xdr:oneCellAnchor>
    <xdr:from>
      <xdr:col>6</xdr:col>
      <xdr:colOff>49073</xdr:colOff>
      <xdr:row>34</xdr:row>
      <xdr:rowOff>57476</xdr:rowOff>
    </xdr:from>
    <xdr:ext cx="3393038" cy="40023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423078" y="28028591"/>
          <a:ext cx="3393038" cy="400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27753</xdr:colOff>
      <xdr:row>45</xdr:row>
      <xdr:rowOff>145260</xdr:rowOff>
    </xdr:from>
    <xdr:ext cx="2295525" cy="84016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293467" y="14827367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137160</xdr:colOff>
          <xdr:row>2</xdr:row>
          <xdr:rowOff>7620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8</xdr:col>
      <xdr:colOff>43358</xdr:colOff>
      <xdr:row>45</xdr:row>
      <xdr:rowOff>49857</xdr:rowOff>
    </xdr:from>
    <xdr:ext cx="2905582" cy="40023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574787" y="14731964"/>
          <a:ext cx="2905582" cy="400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 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 editAs="oneCell">
    <xdr:from>
      <xdr:col>1</xdr:col>
      <xdr:colOff>72390</xdr:colOff>
      <xdr:row>0</xdr:row>
      <xdr:rowOff>49056</xdr:rowOff>
    </xdr:from>
    <xdr:to>
      <xdr:col>3</xdr:col>
      <xdr:colOff>472440</xdr:colOff>
      <xdr:row>1</xdr:row>
      <xdr:rowOff>285750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49056"/>
          <a:ext cx="2423160" cy="5700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132800</xdr:colOff>
      <xdr:row>70</xdr:row>
      <xdr:rowOff>7283</xdr:rowOff>
    </xdr:from>
    <xdr:ext cx="2295525" cy="84016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833418" y="27002254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144780</xdr:colOff>
          <xdr:row>2</xdr:row>
          <xdr:rowOff>22860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6</xdr:col>
      <xdr:colOff>49073</xdr:colOff>
      <xdr:row>73</xdr:row>
      <xdr:rowOff>57476</xdr:rowOff>
    </xdr:from>
    <xdr:ext cx="3393038" cy="40023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450308" y="27792035"/>
          <a:ext cx="3393038" cy="400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33</xdr:row>
          <xdr:rowOff>289560</xdr:rowOff>
        </xdr:from>
        <xdr:to>
          <xdr:col>10</xdr:col>
          <xdr:colOff>137160</xdr:colOff>
          <xdr:row>35</xdr:row>
          <xdr:rowOff>91440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0</xdr:row>
      <xdr:rowOff>243840</xdr:rowOff>
    </xdr:from>
    <xdr:to>
      <xdr:col>3</xdr:col>
      <xdr:colOff>1150577</xdr:colOff>
      <xdr:row>1</xdr:row>
      <xdr:rowOff>365760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" y="243840"/>
          <a:ext cx="3489917" cy="8458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19"/>
  <sheetViews>
    <sheetView showGridLines="0" tabSelected="1" zoomScaleNormal="100" workbookViewId="0">
      <selection activeCell="A10" sqref="A10"/>
    </sheetView>
  </sheetViews>
  <sheetFormatPr defaultRowHeight="18" x14ac:dyDescent="0.45"/>
  <sheetData>
    <row r="1" spans="1:9" ht="26.4" x14ac:dyDescent="0.45">
      <c r="A1" s="53"/>
    </row>
    <row r="2" spans="1:9" ht="22.2" x14ac:dyDescent="0.45">
      <c r="A2" s="54" t="s">
        <v>15</v>
      </c>
    </row>
    <row r="3" spans="1:9" x14ac:dyDescent="0.45">
      <c r="A3" s="55" t="s">
        <v>20</v>
      </c>
      <c r="I3" s="56"/>
    </row>
    <row r="4" spans="1:9" x14ac:dyDescent="0.45">
      <c r="A4" s="57" t="s">
        <v>21</v>
      </c>
      <c r="I4" s="56"/>
    </row>
    <row r="5" spans="1:9" x14ac:dyDescent="0.45">
      <c r="A5" t="s">
        <v>22</v>
      </c>
    </row>
    <row r="7" spans="1:9" ht="22.2" x14ac:dyDescent="0.45">
      <c r="A7" s="54" t="s">
        <v>16</v>
      </c>
    </row>
    <row r="8" spans="1:9" x14ac:dyDescent="0.45">
      <c r="A8" t="s">
        <v>17</v>
      </c>
    </row>
    <row r="12" spans="1:9" x14ac:dyDescent="0.45">
      <c r="A12" s="171" t="s">
        <v>23</v>
      </c>
      <c r="B12" s="171"/>
      <c r="C12" s="171"/>
      <c r="D12" s="171"/>
      <c r="E12" s="171"/>
      <c r="F12" s="171"/>
      <c r="G12" s="171"/>
    </row>
    <row r="13" spans="1:9" x14ac:dyDescent="0.45">
      <c r="A13" s="58" t="s">
        <v>18</v>
      </c>
    </row>
    <row r="14" spans="1:9" x14ac:dyDescent="0.45">
      <c r="A14" s="59" t="s">
        <v>24</v>
      </c>
    </row>
    <row r="18" spans="1:9" ht="22.2" x14ac:dyDescent="0.45">
      <c r="A18" s="54" t="s">
        <v>19</v>
      </c>
      <c r="I18" s="56"/>
    </row>
    <row r="19" spans="1:9" ht="22.2" x14ac:dyDescent="0.45">
      <c r="A19" s="54"/>
      <c r="I19" s="56"/>
    </row>
  </sheetData>
  <mergeCells count="1">
    <mergeCell ref="A12:G12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12</xdr:row>
                <xdr:rowOff>22860</xdr:rowOff>
              </from>
              <to>
                <xdr:col>5</xdr:col>
                <xdr:colOff>121920</xdr:colOff>
                <xdr:row>14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7DE6B-55E3-42B5-88CE-3C3674D89A68}">
  <dimension ref="A1:O76"/>
  <sheetViews>
    <sheetView zoomScale="70" zoomScaleNormal="70" zoomScaleSheetLayoutView="40" workbookViewId="0">
      <selection activeCell="F12" sqref="F12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42" customWidth="1"/>
    <col min="5" max="5" width="8.69921875" style="1" customWidth="1"/>
    <col min="6" max="6" width="18.69921875" style="1" customWidth="1"/>
    <col min="7" max="8" width="7.69921875" style="42" customWidth="1"/>
    <col min="9" max="9" width="8.69921875" style="1" customWidth="1"/>
    <col min="10" max="10" width="18.69921875" style="1" customWidth="1"/>
    <col min="11" max="12" width="7.69921875" style="42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203" t="s">
        <v>301</v>
      </c>
      <c r="B1" s="203"/>
      <c r="C1" s="203"/>
      <c r="D1" s="203"/>
      <c r="E1" s="203"/>
      <c r="F1" s="203"/>
      <c r="G1" s="203"/>
      <c r="H1" s="9"/>
      <c r="I1" s="176" t="s">
        <v>307</v>
      </c>
      <c r="J1" s="176"/>
      <c r="K1" s="176"/>
      <c r="L1" s="176"/>
      <c r="M1" s="3">
        <v>1</v>
      </c>
    </row>
    <row r="2" spans="1:13" ht="25.05" customHeight="1" thickTop="1" thickBot="1" x14ac:dyDescent="0.5">
      <c r="A2" s="204"/>
      <c r="B2" s="204"/>
      <c r="C2" s="204"/>
      <c r="D2" s="204"/>
      <c r="E2" s="204"/>
      <c r="F2" s="204"/>
      <c r="G2" s="204"/>
      <c r="H2" s="10"/>
      <c r="I2" s="62" t="s">
        <v>12</v>
      </c>
      <c r="J2" s="63"/>
      <c r="K2" s="63"/>
      <c r="L2" s="64"/>
    </row>
    <row r="3" spans="1:13" ht="18" customHeight="1" thickTop="1" x14ac:dyDescent="0.45">
      <c r="A3" s="177" t="s">
        <v>10</v>
      </c>
      <c r="B3" s="178"/>
      <c r="C3" s="178"/>
      <c r="D3" s="179"/>
      <c r="E3" s="178" t="s">
        <v>295</v>
      </c>
      <c r="F3" s="179"/>
      <c r="G3" s="180" t="s">
        <v>0</v>
      </c>
      <c r="H3" s="181"/>
      <c r="I3" s="11" t="s">
        <v>1</v>
      </c>
      <c r="J3" s="97"/>
      <c r="K3" s="98" t="s">
        <v>9</v>
      </c>
      <c r="L3" s="6"/>
    </row>
    <row r="4" spans="1:13" ht="18" customHeight="1" x14ac:dyDescent="0.45">
      <c r="A4" s="99" t="s">
        <v>297</v>
      </c>
      <c r="B4" s="190"/>
      <c r="C4" s="191"/>
      <c r="D4" s="192"/>
      <c r="E4" s="182" t="s">
        <v>294</v>
      </c>
      <c r="F4" s="183"/>
      <c r="G4" s="186">
        <f>L20</f>
        <v>0</v>
      </c>
      <c r="H4" s="187"/>
      <c r="I4" s="12" t="s">
        <v>296</v>
      </c>
      <c r="J4" s="196"/>
      <c r="K4" s="197"/>
      <c r="L4" s="198"/>
    </row>
    <row r="5" spans="1:13" ht="18" customHeight="1" thickBot="1" x14ac:dyDescent="0.5">
      <c r="A5" s="100" t="s">
        <v>298</v>
      </c>
      <c r="B5" s="193"/>
      <c r="C5" s="194"/>
      <c r="D5" s="195"/>
      <c r="E5" s="184"/>
      <c r="F5" s="185"/>
      <c r="G5" s="188"/>
      <c r="H5" s="189"/>
      <c r="I5" s="13" t="s">
        <v>8</v>
      </c>
      <c r="J5" s="51"/>
      <c r="K5" s="50" t="s">
        <v>5</v>
      </c>
      <c r="L5" s="7"/>
    </row>
    <row r="6" spans="1:13" ht="18" customHeight="1" thickTop="1" thickBot="1" x14ac:dyDescent="0.5">
      <c r="A6" s="14" t="s">
        <v>7</v>
      </c>
      <c r="B6" s="15"/>
      <c r="C6" s="16"/>
      <c r="D6" s="17"/>
      <c r="E6" s="18"/>
      <c r="F6" s="18"/>
      <c r="G6" s="19"/>
      <c r="H6" s="20"/>
      <c r="I6" s="21" t="s">
        <v>299</v>
      </c>
      <c r="J6" s="52"/>
      <c r="K6" s="101" t="s">
        <v>300</v>
      </c>
      <c r="L6" s="8"/>
    </row>
    <row r="7" spans="1:13" ht="22.05" customHeight="1" thickTop="1" thickBot="1" x14ac:dyDescent="0.5">
      <c r="A7" s="4" t="s">
        <v>272</v>
      </c>
      <c r="B7" s="22"/>
      <c r="C7" s="23"/>
      <c r="D7" s="24"/>
      <c r="E7" s="25"/>
      <c r="F7" s="22"/>
      <c r="G7" s="26"/>
      <c r="H7" s="27"/>
      <c r="I7" s="28"/>
      <c r="J7" s="22"/>
      <c r="K7" s="23"/>
      <c r="L7" s="24"/>
    </row>
    <row r="8" spans="1:13" s="2" customFormat="1" ht="19.8" customHeight="1" x14ac:dyDescent="0.45">
      <c r="A8" s="29" t="s">
        <v>4</v>
      </c>
      <c r="B8" s="30" t="s">
        <v>2</v>
      </c>
      <c r="C8" s="31" t="s">
        <v>3</v>
      </c>
      <c r="D8" s="32" t="s">
        <v>0</v>
      </c>
      <c r="E8" s="29" t="s">
        <v>4</v>
      </c>
      <c r="F8" s="30" t="s">
        <v>2</v>
      </c>
      <c r="G8" s="31" t="s">
        <v>3</v>
      </c>
      <c r="H8" s="32" t="s">
        <v>0</v>
      </c>
      <c r="I8" s="29" t="s">
        <v>4</v>
      </c>
      <c r="J8" s="30" t="s">
        <v>2</v>
      </c>
      <c r="K8" s="31" t="s">
        <v>3</v>
      </c>
      <c r="L8" s="32" t="s">
        <v>0</v>
      </c>
    </row>
    <row r="9" spans="1:13" ht="41.4" customHeight="1" x14ac:dyDescent="0.45">
      <c r="A9" s="68" t="s">
        <v>34</v>
      </c>
      <c r="B9" s="36" t="s">
        <v>69</v>
      </c>
      <c r="C9" s="37">
        <v>600</v>
      </c>
      <c r="D9" s="164"/>
      <c r="E9" s="67" t="s">
        <v>56</v>
      </c>
      <c r="F9" s="33" t="s">
        <v>91</v>
      </c>
      <c r="G9" s="34">
        <v>440</v>
      </c>
      <c r="H9" s="165"/>
      <c r="I9" s="68" t="s">
        <v>114</v>
      </c>
      <c r="J9" s="36" t="s">
        <v>151</v>
      </c>
      <c r="K9" s="37">
        <v>875</v>
      </c>
      <c r="L9" s="164"/>
    </row>
    <row r="10" spans="1:13" ht="41.4" customHeight="1" x14ac:dyDescent="0.45">
      <c r="A10" s="68" t="s">
        <v>35</v>
      </c>
      <c r="B10" s="36" t="s">
        <v>70</v>
      </c>
      <c r="C10" s="37">
        <v>740</v>
      </c>
      <c r="D10" s="164"/>
      <c r="E10" s="68" t="s">
        <v>57</v>
      </c>
      <c r="F10" s="36" t="s">
        <v>92</v>
      </c>
      <c r="G10" s="37">
        <v>1210</v>
      </c>
      <c r="H10" s="164"/>
      <c r="I10" s="68" t="s">
        <v>115</v>
      </c>
      <c r="J10" s="43" t="s">
        <v>152</v>
      </c>
      <c r="K10" s="44">
        <v>665</v>
      </c>
      <c r="L10" s="164"/>
    </row>
    <row r="11" spans="1:13" ht="41.4" customHeight="1" x14ac:dyDescent="0.45">
      <c r="A11" s="68" t="s">
        <v>36</v>
      </c>
      <c r="B11" s="36" t="s">
        <v>71</v>
      </c>
      <c r="C11" s="37">
        <v>800</v>
      </c>
      <c r="D11" s="164"/>
      <c r="E11" s="68" t="s">
        <v>58</v>
      </c>
      <c r="F11" s="36" t="s">
        <v>93</v>
      </c>
      <c r="G11" s="37">
        <v>505</v>
      </c>
      <c r="H11" s="164"/>
      <c r="I11" s="68" t="s">
        <v>116</v>
      </c>
      <c r="J11" s="43" t="s">
        <v>153</v>
      </c>
      <c r="K11" s="37">
        <v>515</v>
      </c>
      <c r="L11" s="164"/>
    </row>
    <row r="12" spans="1:13" ht="41.4" customHeight="1" x14ac:dyDescent="0.45">
      <c r="A12" s="68" t="s">
        <v>37</v>
      </c>
      <c r="B12" s="36" t="s">
        <v>72</v>
      </c>
      <c r="C12" s="37">
        <v>555</v>
      </c>
      <c r="D12" s="164"/>
      <c r="E12" s="68" t="s">
        <v>59</v>
      </c>
      <c r="F12" s="36" t="s">
        <v>94</v>
      </c>
      <c r="G12" s="37">
        <v>770</v>
      </c>
      <c r="H12" s="164"/>
      <c r="I12" s="68" t="s">
        <v>117</v>
      </c>
      <c r="J12" s="43" t="s">
        <v>154</v>
      </c>
      <c r="K12" s="37">
        <v>700</v>
      </c>
      <c r="L12" s="164"/>
    </row>
    <row r="13" spans="1:13" ht="41.4" customHeight="1" x14ac:dyDescent="0.45">
      <c r="A13" s="68" t="s">
        <v>38</v>
      </c>
      <c r="B13" s="36" t="s">
        <v>73</v>
      </c>
      <c r="C13" s="37">
        <v>1000</v>
      </c>
      <c r="D13" s="164"/>
      <c r="E13" s="68" t="s">
        <v>60</v>
      </c>
      <c r="F13" s="36" t="s">
        <v>95</v>
      </c>
      <c r="G13" s="37">
        <v>590</v>
      </c>
      <c r="H13" s="164"/>
      <c r="I13" s="68" t="s">
        <v>118</v>
      </c>
      <c r="J13" s="5" t="s">
        <v>155</v>
      </c>
      <c r="K13" s="35">
        <v>510</v>
      </c>
      <c r="L13" s="164"/>
    </row>
    <row r="14" spans="1:13" ht="41.4" customHeight="1" x14ac:dyDescent="0.45">
      <c r="A14" s="69" t="s">
        <v>39</v>
      </c>
      <c r="B14" s="40" t="s">
        <v>74</v>
      </c>
      <c r="C14" s="41">
        <v>665</v>
      </c>
      <c r="D14" s="164"/>
      <c r="E14" s="68" t="s">
        <v>61</v>
      </c>
      <c r="F14" s="36" t="s">
        <v>96</v>
      </c>
      <c r="G14" s="37">
        <v>560</v>
      </c>
      <c r="H14" s="164"/>
      <c r="I14" s="68" t="s">
        <v>119</v>
      </c>
      <c r="J14" s="5" t="s">
        <v>156</v>
      </c>
      <c r="K14" s="35">
        <v>455</v>
      </c>
      <c r="L14" s="164"/>
    </row>
    <row r="15" spans="1:13" ht="41.4" customHeight="1" x14ac:dyDescent="0.45">
      <c r="A15" s="68" t="s">
        <v>40</v>
      </c>
      <c r="B15" s="36" t="s">
        <v>75</v>
      </c>
      <c r="C15" s="37">
        <v>835</v>
      </c>
      <c r="D15" s="164"/>
      <c r="E15" s="68" t="s">
        <v>62</v>
      </c>
      <c r="F15" s="36" t="s">
        <v>97</v>
      </c>
      <c r="G15" s="37">
        <v>735</v>
      </c>
      <c r="H15" s="164"/>
      <c r="I15" s="68" t="s">
        <v>121</v>
      </c>
      <c r="J15" s="5" t="s">
        <v>158</v>
      </c>
      <c r="K15" s="35">
        <v>575</v>
      </c>
      <c r="L15" s="164"/>
    </row>
    <row r="16" spans="1:13" ht="41.4" customHeight="1" x14ac:dyDescent="0.45">
      <c r="A16" s="68" t="s">
        <v>41</v>
      </c>
      <c r="B16" s="43" t="s">
        <v>76</v>
      </c>
      <c r="C16" s="44">
        <v>1035</v>
      </c>
      <c r="D16" s="164"/>
      <c r="E16" s="68" t="s">
        <v>63</v>
      </c>
      <c r="F16" s="36" t="s">
        <v>98</v>
      </c>
      <c r="G16" s="37">
        <v>730</v>
      </c>
      <c r="H16" s="164"/>
      <c r="I16" s="68" t="s">
        <v>122</v>
      </c>
      <c r="J16" s="5" t="s">
        <v>159</v>
      </c>
      <c r="K16" s="35">
        <v>1105</v>
      </c>
      <c r="L16" s="164"/>
    </row>
    <row r="17" spans="1:15" ht="41.4" customHeight="1" x14ac:dyDescent="0.45">
      <c r="A17" s="68" t="s">
        <v>42</v>
      </c>
      <c r="B17" s="43" t="s">
        <v>77</v>
      </c>
      <c r="C17" s="37">
        <v>780</v>
      </c>
      <c r="D17" s="164"/>
      <c r="E17" s="69" t="s">
        <v>64</v>
      </c>
      <c r="F17" s="40" t="s">
        <v>99</v>
      </c>
      <c r="G17" s="41">
        <v>1280</v>
      </c>
      <c r="H17" s="164"/>
      <c r="I17" s="68" t="s">
        <v>123</v>
      </c>
      <c r="J17" s="5" t="s">
        <v>160</v>
      </c>
      <c r="K17" s="35">
        <v>1030</v>
      </c>
      <c r="L17" s="164"/>
    </row>
    <row r="18" spans="1:15" ht="41.4" customHeight="1" x14ac:dyDescent="0.45">
      <c r="A18" s="68" t="s">
        <v>43</v>
      </c>
      <c r="B18" s="43" t="s">
        <v>78</v>
      </c>
      <c r="C18" s="37">
        <v>1030</v>
      </c>
      <c r="D18" s="164"/>
      <c r="E18" s="68" t="s">
        <v>65</v>
      </c>
      <c r="F18" s="36" t="s">
        <v>100</v>
      </c>
      <c r="G18" s="37">
        <v>410</v>
      </c>
      <c r="H18" s="164"/>
      <c r="I18" s="68" t="s">
        <v>125</v>
      </c>
      <c r="J18" s="5" t="s">
        <v>162</v>
      </c>
      <c r="K18" s="35">
        <v>1060</v>
      </c>
      <c r="L18" s="164"/>
    </row>
    <row r="19" spans="1:15" ht="41.4" customHeight="1" thickBot="1" x14ac:dyDescent="0.5">
      <c r="A19" s="68" t="s">
        <v>44</v>
      </c>
      <c r="B19" s="43" t="s">
        <v>79</v>
      </c>
      <c r="C19" s="37">
        <v>1405</v>
      </c>
      <c r="D19" s="164"/>
      <c r="E19" s="68" t="s">
        <v>101</v>
      </c>
      <c r="F19" s="43" t="s">
        <v>103</v>
      </c>
      <c r="G19" s="44">
        <v>295</v>
      </c>
      <c r="H19" s="164"/>
      <c r="I19" s="68" t="s">
        <v>126</v>
      </c>
      <c r="J19" s="5" t="s">
        <v>163</v>
      </c>
      <c r="K19" s="35">
        <v>645</v>
      </c>
      <c r="L19" s="164"/>
    </row>
    <row r="20" spans="1:15" ht="41.4" customHeight="1" thickTop="1" thickBot="1" x14ac:dyDescent="0.5">
      <c r="A20" s="68" t="s">
        <v>45</v>
      </c>
      <c r="B20" s="43" t="s">
        <v>80</v>
      </c>
      <c r="C20" s="37">
        <v>710</v>
      </c>
      <c r="D20" s="164"/>
      <c r="E20" s="68" t="s">
        <v>102</v>
      </c>
      <c r="F20" s="43" t="s">
        <v>104</v>
      </c>
      <c r="G20" s="37">
        <v>760</v>
      </c>
      <c r="H20" s="164"/>
      <c r="I20" s="172" t="s">
        <v>265</v>
      </c>
      <c r="J20" s="173"/>
      <c r="K20" s="46">
        <f>SUM(G9:G29,C9:C29,K9:K19)</f>
        <v>42445</v>
      </c>
      <c r="L20" s="47">
        <f>SUM(H9:H29,D9:D29,L9:L19)</f>
        <v>0</v>
      </c>
    </row>
    <row r="21" spans="1:15" ht="41.4" customHeight="1" x14ac:dyDescent="0.45">
      <c r="A21" s="68" t="s">
        <v>47</v>
      </c>
      <c r="B21" s="36" t="s">
        <v>82</v>
      </c>
      <c r="C21" s="37">
        <v>1160</v>
      </c>
      <c r="D21" s="164"/>
      <c r="E21" s="67" t="s">
        <v>105</v>
      </c>
      <c r="F21" s="33" t="s">
        <v>142</v>
      </c>
      <c r="G21" s="37">
        <v>1020</v>
      </c>
      <c r="H21" s="164"/>
    </row>
    <row r="22" spans="1:15" ht="41.4" customHeight="1" x14ac:dyDescent="0.45">
      <c r="A22" s="69" t="s">
        <v>48</v>
      </c>
      <c r="B22" s="40" t="s">
        <v>83</v>
      </c>
      <c r="C22" s="41">
        <v>1640</v>
      </c>
      <c r="D22" s="164"/>
      <c r="E22" s="68" t="s">
        <v>106</v>
      </c>
      <c r="F22" s="36" t="s">
        <v>143</v>
      </c>
      <c r="G22" s="37">
        <v>900</v>
      </c>
      <c r="H22" s="164"/>
    </row>
    <row r="23" spans="1:15" ht="41.4" customHeight="1" x14ac:dyDescent="0.45">
      <c r="A23" s="68" t="s">
        <v>49</v>
      </c>
      <c r="B23" s="36" t="s">
        <v>84</v>
      </c>
      <c r="C23" s="37">
        <v>1000</v>
      </c>
      <c r="D23" s="164"/>
      <c r="E23" s="68" t="s">
        <v>107</v>
      </c>
      <c r="F23" s="36" t="s">
        <v>144</v>
      </c>
      <c r="G23" s="37">
        <v>730</v>
      </c>
      <c r="H23" s="164"/>
      <c r="K23" s="1"/>
      <c r="L23" s="1"/>
    </row>
    <row r="24" spans="1:15" ht="41.4" customHeight="1" x14ac:dyDescent="0.45">
      <c r="A24" s="68" t="s">
        <v>50</v>
      </c>
      <c r="B24" s="43" t="s">
        <v>85</v>
      </c>
      <c r="C24" s="44">
        <v>1050</v>
      </c>
      <c r="D24" s="164"/>
      <c r="E24" s="68" t="s">
        <v>108</v>
      </c>
      <c r="F24" s="36" t="s">
        <v>145</v>
      </c>
      <c r="G24" s="37">
        <v>850</v>
      </c>
      <c r="H24" s="164"/>
      <c r="K24" s="1"/>
      <c r="L24" s="1"/>
    </row>
    <row r="25" spans="1:15" ht="41.4" customHeight="1" x14ac:dyDescent="0.45">
      <c r="A25" s="68" t="s">
        <v>51</v>
      </c>
      <c r="B25" s="43" t="s">
        <v>86</v>
      </c>
      <c r="C25" s="37">
        <v>530</v>
      </c>
      <c r="D25" s="164"/>
      <c r="E25" s="68" t="s">
        <v>109</v>
      </c>
      <c r="F25" s="36" t="s">
        <v>146</v>
      </c>
      <c r="G25" s="37">
        <v>740</v>
      </c>
      <c r="H25" s="164"/>
      <c r="K25" s="1"/>
      <c r="L25" s="1"/>
    </row>
    <row r="26" spans="1:15" ht="41.4" customHeight="1" x14ac:dyDescent="0.45">
      <c r="A26" s="68" t="s">
        <v>52</v>
      </c>
      <c r="B26" s="43" t="s">
        <v>87</v>
      </c>
      <c r="C26" s="37">
        <v>1075</v>
      </c>
      <c r="D26" s="164"/>
      <c r="E26" s="68" t="s">
        <v>110</v>
      </c>
      <c r="F26" s="36" t="s">
        <v>147</v>
      </c>
      <c r="G26" s="37">
        <v>400</v>
      </c>
      <c r="H26" s="164"/>
    </row>
    <row r="27" spans="1:15" ht="41.4" customHeight="1" x14ac:dyDescent="0.45">
      <c r="A27" s="68" t="s">
        <v>53</v>
      </c>
      <c r="B27" s="43" t="s">
        <v>88</v>
      </c>
      <c r="C27" s="37">
        <v>1235</v>
      </c>
      <c r="D27" s="164"/>
      <c r="E27" s="68" t="s">
        <v>111</v>
      </c>
      <c r="F27" s="36" t="s">
        <v>148</v>
      </c>
      <c r="G27" s="37">
        <v>550</v>
      </c>
      <c r="H27" s="164"/>
    </row>
    <row r="28" spans="1:15" ht="41.4" customHeight="1" thickBot="1" x14ac:dyDescent="0.5">
      <c r="A28" s="68" t="s">
        <v>54</v>
      </c>
      <c r="B28" s="43" t="s">
        <v>89</v>
      </c>
      <c r="C28" s="37">
        <v>1100</v>
      </c>
      <c r="D28" s="164"/>
      <c r="E28" s="68" t="s">
        <v>112</v>
      </c>
      <c r="F28" s="36" t="s">
        <v>149</v>
      </c>
      <c r="G28" s="37">
        <v>280</v>
      </c>
      <c r="H28" s="164"/>
    </row>
    <row r="29" spans="1:15" ht="41.4" customHeight="1" thickBot="1" x14ac:dyDescent="0.5">
      <c r="A29" s="158" t="s">
        <v>55</v>
      </c>
      <c r="B29" s="159" t="s">
        <v>90</v>
      </c>
      <c r="C29" s="160">
        <v>1250</v>
      </c>
      <c r="D29" s="169"/>
      <c r="E29" s="158" t="s">
        <v>113</v>
      </c>
      <c r="F29" s="170" t="s">
        <v>150</v>
      </c>
      <c r="G29" s="160">
        <v>360</v>
      </c>
      <c r="H29" s="169"/>
      <c r="I29" s="174" t="s">
        <v>6</v>
      </c>
      <c r="J29" s="175"/>
      <c r="K29" s="199">
        <f>K20</f>
        <v>42445</v>
      </c>
      <c r="L29" s="200"/>
    </row>
    <row r="30" spans="1:15" ht="25.8" customHeight="1" x14ac:dyDescent="0.45"/>
    <row r="31" spans="1:15" ht="25.8" customHeight="1" thickBot="1" x14ac:dyDescent="0.5">
      <c r="A31" s="1" t="s">
        <v>27</v>
      </c>
      <c r="B31" s="42"/>
      <c r="D31" s="1"/>
      <c r="G31" s="1"/>
      <c r="H31" s="1"/>
    </row>
    <row r="32" spans="1:15" ht="25.8" customHeight="1" x14ac:dyDescent="0.45">
      <c r="A32" s="205" t="s">
        <v>5</v>
      </c>
      <c r="B32" s="206"/>
      <c r="C32" s="45" t="s">
        <v>13</v>
      </c>
      <c r="D32" s="1"/>
      <c r="G32" s="1"/>
      <c r="H32" s="1"/>
      <c r="K32" s="42" t="s">
        <v>269</v>
      </c>
      <c r="M32" s="60"/>
      <c r="N32" s="60"/>
      <c r="O32" s="60"/>
    </row>
    <row r="33" spans="1:15" ht="25.8" customHeight="1" x14ac:dyDescent="0.45">
      <c r="A33" s="207" t="s">
        <v>365</v>
      </c>
      <c r="B33" s="208"/>
      <c r="C33" s="210" t="s">
        <v>302</v>
      </c>
      <c r="D33" s="1"/>
      <c r="G33" s="209" t="s">
        <v>14</v>
      </c>
      <c r="H33" s="209"/>
      <c r="M33" s="48"/>
      <c r="N33" s="48"/>
      <c r="O33" s="48"/>
    </row>
    <row r="34" spans="1:15" ht="26.4" customHeight="1" x14ac:dyDescent="0.45">
      <c r="A34" s="207"/>
      <c r="B34" s="208"/>
      <c r="C34" s="210"/>
      <c r="D34" s="1"/>
      <c r="G34" s="61" t="s">
        <v>275</v>
      </c>
      <c r="H34" s="1"/>
    </row>
    <row r="35" spans="1:15" ht="26.4" customHeight="1" x14ac:dyDescent="0.45">
      <c r="A35" s="211" t="s">
        <v>273</v>
      </c>
      <c r="B35" s="212"/>
      <c r="C35" s="210" t="s">
        <v>274</v>
      </c>
      <c r="D35" s="1"/>
      <c r="G35" s="1"/>
      <c r="H35" s="1"/>
    </row>
    <row r="36" spans="1:15" ht="26.4" customHeight="1" thickBot="1" x14ac:dyDescent="0.5">
      <c r="A36" s="213"/>
      <c r="B36" s="214"/>
      <c r="C36" s="215"/>
      <c r="D36" s="1"/>
      <c r="G36" s="1"/>
      <c r="H36" s="1"/>
    </row>
    <row r="37" spans="1:15" ht="26.4" customHeight="1" x14ac:dyDescent="0.45">
      <c r="A37" s="77"/>
      <c r="B37" s="77"/>
      <c r="C37" s="78"/>
      <c r="D37" s="1"/>
      <c r="G37" s="49" t="s">
        <v>276</v>
      </c>
      <c r="H37" s="1"/>
    </row>
    <row r="38" spans="1:15" ht="26.4" customHeight="1" x14ac:dyDescent="0.45"/>
    <row r="39" spans="1:15" ht="26.4" customHeight="1" x14ac:dyDescent="0.45"/>
    <row r="40" spans="1:15" ht="26.4" customHeight="1" x14ac:dyDescent="0.45">
      <c r="K40" s="1"/>
      <c r="L40" s="1"/>
    </row>
    <row r="41" spans="1:15" ht="26.4" customHeight="1" x14ac:dyDescent="0.45"/>
    <row r="42" spans="1:15" ht="26.4" customHeight="1" x14ac:dyDescent="0.45">
      <c r="F42" s="82"/>
      <c r="G42" s="82"/>
      <c r="H42" s="82"/>
      <c r="K42" s="1"/>
      <c r="L42" s="1"/>
    </row>
    <row r="43" spans="1:15" ht="26.4" customHeight="1" x14ac:dyDescent="0.15">
      <c r="E43" s="216"/>
      <c r="F43" s="216"/>
      <c r="G43" s="83"/>
      <c r="H43" s="82"/>
      <c r="I43" s="84"/>
      <c r="K43" s="1"/>
      <c r="L43" s="1"/>
    </row>
    <row r="44" spans="1:15" ht="26.4" customHeight="1" x14ac:dyDescent="0.45">
      <c r="E44" s="201"/>
      <c r="F44" s="201"/>
      <c r="G44" s="85"/>
      <c r="H44" s="82"/>
      <c r="I44" s="86"/>
      <c r="K44" s="1"/>
      <c r="L44" s="1"/>
    </row>
    <row r="45" spans="1:15" ht="26.4" customHeight="1" x14ac:dyDescent="0.45">
      <c r="E45" s="202"/>
      <c r="F45" s="202"/>
      <c r="G45" s="85"/>
      <c r="H45" s="82"/>
      <c r="I45" s="86"/>
      <c r="K45" s="1"/>
      <c r="L45" s="1"/>
    </row>
    <row r="46" spans="1:15" ht="26.4" customHeight="1" x14ac:dyDescent="0.45">
      <c r="C46" s="1"/>
      <c r="D46" s="1"/>
      <c r="E46" s="87"/>
      <c r="F46" s="87"/>
      <c r="G46" s="85"/>
      <c r="H46" s="82"/>
      <c r="K46" s="1"/>
      <c r="L46" s="1"/>
    </row>
    <row r="47" spans="1:15" ht="26.4" customHeight="1" x14ac:dyDescent="0.45">
      <c r="C47" s="1"/>
      <c r="D47" s="1"/>
      <c r="E47" s="87"/>
      <c r="F47" s="87"/>
      <c r="G47" s="85"/>
      <c r="H47" s="82"/>
      <c r="K47" s="1"/>
      <c r="L47" s="1"/>
    </row>
    <row r="48" spans="1:15" ht="26.4" customHeight="1" x14ac:dyDescent="0.45">
      <c r="C48" s="1"/>
      <c r="D48" s="1"/>
      <c r="G48" s="82"/>
      <c r="H48" s="82"/>
      <c r="I48" s="88"/>
      <c r="K48" s="1"/>
      <c r="L48" s="1"/>
    </row>
    <row r="49" spans="3:12" ht="26.4" customHeight="1" x14ac:dyDescent="0.45">
      <c r="C49" s="1"/>
      <c r="D49" s="1"/>
      <c r="K49" s="1"/>
      <c r="L49" s="1"/>
    </row>
    <row r="50" spans="3:12" ht="26.4" customHeight="1" x14ac:dyDescent="0.45">
      <c r="K50" s="1"/>
      <c r="L50" s="1"/>
    </row>
    <row r="51" spans="3:12" ht="26.4" customHeight="1" x14ac:dyDescent="0.45">
      <c r="K51" s="1"/>
      <c r="L51" s="1"/>
    </row>
    <row r="52" spans="3:12" ht="26.4" customHeight="1" x14ac:dyDescent="0.45">
      <c r="K52" s="1"/>
      <c r="L52" s="1"/>
    </row>
    <row r="53" spans="3:12" ht="26.4" customHeight="1" x14ac:dyDescent="0.45">
      <c r="K53" s="1"/>
      <c r="L53" s="1"/>
    </row>
    <row r="54" spans="3:12" ht="26.4" customHeight="1" x14ac:dyDescent="0.45"/>
    <row r="55" spans="3:12" ht="26.4" customHeight="1" x14ac:dyDescent="0.45"/>
    <row r="56" spans="3:12" ht="26.4" customHeight="1" x14ac:dyDescent="0.45"/>
    <row r="57" spans="3:12" ht="26.4" customHeight="1" x14ac:dyDescent="0.45">
      <c r="K57" s="1"/>
      <c r="L57" s="1"/>
    </row>
    <row r="58" spans="3:12" ht="26.4" customHeight="1" x14ac:dyDescent="0.45">
      <c r="C58" s="1"/>
      <c r="D58" s="1"/>
      <c r="G58" s="1"/>
      <c r="H58" s="1"/>
    </row>
    <row r="59" spans="3:12" ht="26.4" customHeight="1" x14ac:dyDescent="0.45">
      <c r="C59" s="1"/>
      <c r="D59" s="1"/>
      <c r="G59" s="1"/>
      <c r="H59" s="1"/>
      <c r="K59" s="1"/>
      <c r="L59" s="1"/>
    </row>
    <row r="60" spans="3:12" ht="23.4" customHeight="1" x14ac:dyDescent="0.45">
      <c r="C60" s="1"/>
      <c r="D60" s="1"/>
      <c r="G60" s="1"/>
      <c r="H60" s="1"/>
      <c r="K60" s="42" t="s">
        <v>269</v>
      </c>
    </row>
    <row r="61" spans="3:12" ht="23.4" customHeight="1" x14ac:dyDescent="0.45">
      <c r="C61" s="1"/>
      <c r="D61" s="1"/>
      <c r="G61" s="1"/>
      <c r="H61" s="1"/>
    </row>
    <row r="62" spans="3:12" ht="23.4" customHeight="1" x14ac:dyDescent="0.45">
      <c r="C62" s="1"/>
      <c r="D62" s="1"/>
      <c r="G62" s="1"/>
      <c r="H62" s="1"/>
    </row>
    <row r="63" spans="3:12" ht="23.4" customHeight="1" x14ac:dyDescent="0.45">
      <c r="C63" s="1"/>
      <c r="D63" s="1"/>
      <c r="G63" s="1"/>
      <c r="H63" s="1"/>
    </row>
    <row r="64" spans="3:12" ht="23.4" customHeight="1" x14ac:dyDescent="0.45">
      <c r="C64" s="1"/>
      <c r="D64" s="1"/>
      <c r="G64" s="1"/>
      <c r="H64" s="1"/>
    </row>
    <row r="65" spans="1:8" ht="23.4" customHeight="1" x14ac:dyDescent="0.45">
      <c r="A65" s="77"/>
      <c r="B65" s="77"/>
      <c r="C65" s="78"/>
      <c r="D65" s="1"/>
      <c r="G65" s="1"/>
      <c r="H65" s="1"/>
    </row>
    <row r="66" spans="1:8" ht="19.2" customHeight="1" x14ac:dyDescent="0.45">
      <c r="A66" s="77"/>
      <c r="B66" s="77"/>
      <c r="C66" s="78"/>
      <c r="D66" s="1"/>
      <c r="G66" s="1"/>
      <c r="H66" s="1"/>
    </row>
    <row r="69" spans="1:8" x14ac:dyDescent="0.45">
      <c r="C69" s="1"/>
      <c r="G69" s="1"/>
      <c r="H69" s="1"/>
    </row>
    <row r="70" spans="1:8" x14ac:dyDescent="0.45">
      <c r="C70" s="1"/>
      <c r="G70" s="1"/>
      <c r="H70" s="1"/>
    </row>
    <row r="71" spans="1:8" ht="16.2" x14ac:dyDescent="0.45">
      <c r="C71" s="1"/>
      <c r="G71" s="61"/>
      <c r="H71" s="1"/>
    </row>
    <row r="72" spans="1:8" ht="13.8" x14ac:dyDescent="0.45">
      <c r="C72" s="1"/>
      <c r="G72" s="48"/>
      <c r="H72" s="1"/>
    </row>
    <row r="73" spans="1:8" x14ac:dyDescent="0.45">
      <c r="C73" s="1"/>
      <c r="G73" s="1"/>
      <c r="H73" s="1"/>
    </row>
    <row r="74" spans="1:8" x14ac:dyDescent="0.45">
      <c r="C74" s="1"/>
      <c r="G74" s="1"/>
      <c r="H74" s="1"/>
    </row>
    <row r="75" spans="1:8" ht="13.8" x14ac:dyDescent="0.45">
      <c r="C75" s="1"/>
      <c r="G75" s="49"/>
      <c r="H75" s="1"/>
    </row>
    <row r="76" spans="1:8" x14ac:dyDescent="0.45">
      <c r="C76" s="1"/>
    </row>
  </sheetData>
  <mergeCells count="22">
    <mergeCell ref="E44:F44"/>
    <mergeCell ref="E45:F45"/>
    <mergeCell ref="A1:G2"/>
    <mergeCell ref="A32:B32"/>
    <mergeCell ref="A33:B34"/>
    <mergeCell ref="G33:H33"/>
    <mergeCell ref="C33:C34"/>
    <mergeCell ref="A35:B36"/>
    <mergeCell ref="C35:C36"/>
    <mergeCell ref="E43:F43"/>
    <mergeCell ref="I20:J20"/>
    <mergeCell ref="I29:J29"/>
    <mergeCell ref="I1:L1"/>
    <mergeCell ref="A3:D3"/>
    <mergeCell ref="E3:F3"/>
    <mergeCell ref="G3:H3"/>
    <mergeCell ref="E4:F5"/>
    <mergeCell ref="G4:H5"/>
    <mergeCell ref="B4:D4"/>
    <mergeCell ref="B5:D5"/>
    <mergeCell ref="J4:L4"/>
    <mergeCell ref="K29:L29"/>
  </mergeCells>
  <phoneticPr fontId="1"/>
  <conditionalFormatting sqref="D9:D29">
    <cfRule type="expression" dxfId="37" priority="11">
      <formula>IF($D9="",FALSE,$C9&lt;&gt;$D9)</formula>
    </cfRule>
    <cfRule type="expression" dxfId="36" priority="12">
      <formula>$C9=$D9</formula>
    </cfRule>
  </conditionalFormatting>
  <conditionalFormatting sqref="H9:H29">
    <cfRule type="expression" dxfId="35" priority="7">
      <formula>IF($H9="",FALSE,$G9&lt;&gt;$H9)</formula>
    </cfRule>
    <cfRule type="expression" dxfId="34" priority="8">
      <formula>$G9=$H9</formula>
    </cfRule>
  </conditionalFormatting>
  <conditionalFormatting sqref="L9:L19">
    <cfRule type="expression" dxfId="33" priority="9">
      <formula>IF($L9="",FALSE,$K9&lt;&gt;$L9)</formula>
    </cfRule>
    <cfRule type="expression" dxfId="32" priority="10">
      <formula>$K9=$L9</formula>
    </cfRule>
  </conditionalFormatting>
  <dataValidations count="1">
    <dataValidation type="list" allowBlank="1" showErrorMessage="1" promptTitle="申込号をリストから選択してください" sqref="E4:F5" xr:uid="{4217C862-FC43-445B-9046-FF0C6A648843}">
      <formula1>"　　　　　月,1月 (1/6～1/10),2月(2/9～2/14),3月3/9～3/14),4月(4/6～4/10),5月(5/11～5/15)"</formula1>
    </dataValidation>
  </dataValidations>
  <pageMargins left="0.70866141732283472" right="0.51181102362204722" top="0.74803149606299213" bottom="0.55118110236220474" header="0.31496062992125984" footer="0.31496062992125984"/>
  <pageSetup paperSize="9" scale="57" fitToHeight="2" orientation="portrait" r:id="rId1"/>
  <rowBreaks count="1" manualBreakCount="1">
    <brk id="49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137160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1F6E-C7BF-4377-89C3-01FFD35B35A3}">
  <dimension ref="A1:O76"/>
  <sheetViews>
    <sheetView zoomScale="70" zoomScaleNormal="70" zoomScaleSheetLayoutView="100" workbookViewId="0">
      <selection activeCell="E4" sqref="E4:F5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42" customWidth="1"/>
    <col min="5" max="5" width="8.69921875" style="1" customWidth="1"/>
    <col min="6" max="6" width="18.69921875" style="1" customWidth="1"/>
    <col min="7" max="8" width="7.69921875" style="42" customWidth="1"/>
    <col min="9" max="9" width="8.69921875" style="1" customWidth="1"/>
    <col min="10" max="10" width="18.69921875" style="1" customWidth="1"/>
    <col min="11" max="12" width="7.69921875" style="42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B1" s="80"/>
      <c r="C1" s="80"/>
      <c r="D1" s="80"/>
      <c r="E1" s="80"/>
      <c r="F1" s="80"/>
      <c r="G1" s="80"/>
      <c r="H1" s="9"/>
      <c r="I1" s="176" t="s">
        <v>306</v>
      </c>
      <c r="J1" s="176"/>
      <c r="K1" s="176"/>
      <c r="L1" s="176"/>
      <c r="M1" s="3">
        <v>1</v>
      </c>
    </row>
    <row r="2" spans="1:13" ht="25.05" customHeight="1" thickTop="1" thickBot="1" x14ac:dyDescent="0.5">
      <c r="A2" s="81"/>
      <c r="B2" s="81"/>
      <c r="C2" s="81"/>
      <c r="D2" s="81"/>
      <c r="E2" s="80" t="s">
        <v>277</v>
      </c>
      <c r="F2" s="81"/>
      <c r="G2" s="81"/>
      <c r="H2" s="10"/>
      <c r="I2" s="62" t="s">
        <v>12</v>
      </c>
      <c r="J2" s="63"/>
      <c r="K2" s="63"/>
      <c r="L2" s="64"/>
    </row>
    <row r="3" spans="1:13" ht="18" customHeight="1" thickTop="1" x14ac:dyDescent="0.45">
      <c r="A3" s="177" t="s">
        <v>10</v>
      </c>
      <c r="B3" s="178"/>
      <c r="C3" s="178"/>
      <c r="D3" s="179"/>
      <c r="E3" s="178" t="s">
        <v>11</v>
      </c>
      <c r="F3" s="179"/>
      <c r="G3" s="180" t="s">
        <v>0</v>
      </c>
      <c r="H3" s="181"/>
      <c r="I3" s="11" t="s">
        <v>1</v>
      </c>
      <c r="J3" s="97"/>
      <c r="K3" s="98" t="s">
        <v>9</v>
      </c>
      <c r="L3" s="6"/>
    </row>
    <row r="4" spans="1:13" ht="18" customHeight="1" x14ac:dyDescent="0.45">
      <c r="A4" s="99" t="s">
        <v>297</v>
      </c>
      <c r="B4" s="190"/>
      <c r="C4" s="191"/>
      <c r="D4" s="192"/>
      <c r="E4" s="182" t="s">
        <v>25</v>
      </c>
      <c r="F4" s="183"/>
      <c r="G4" s="186">
        <f>L26+D37+D41+D45+H37+H41+L39</f>
        <v>0</v>
      </c>
      <c r="H4" s="187"/>
      <c r="I4" s="12" t="s">
        <v>296</v>
      </c>
      <c r="J4" s="196"/>
      <c r="K4" s="197"/>
      <c r="L4" s="198"/>
    </row>
    <row r="5" spans="1:13" ht="18" customHeight="1" thickBot="1" x14ac:dyDescent="0.5">
      <c r="A5" s="100" t="s">
        <v>298</v>
      </c>
      <c r="B5" s="193"/>
      <c r="C5" s="194"/>
      <c r="D5" s="195"/>
      <c r="E5" s="184"/>
      <c r="F5" s="185"/>
      <c r="G5" s="188"/>
      <c r="H5" s="189"/>
      <c r="I5" s="13" t="s">
        <v>8</v>
      </c>
      <c r="J5" s="51"/>
      <c r="K5" s="50" t="s">
        <v>5</v>
      </c>
      <c r="L5" s="7"/>
    </row>
    <row r="6" spans="1:13" ht="18" customHeight="1" thickTop="1" thickBot="1" x14ac:dyDescent="0.5">
      <c r="A6" s="14" t="s">
        <v>7</v>
      </c>
      <c r="B6" s="15"/>
      <c r="C6" s="16"/>
      <c r="D6" s="17"/>
      <c r="E6" s="18"/>
      <c r="F6" s="18"/>
      <c r="G6" s="19"/>
      <c r="H6" s="20"/>
      <c r="I6" s="21" t="s">
        <v>299</v>
      </c>
      <c r="J6" s="52"/>
      <c r="K6" s="101" t="s">
        <v>300</v>
      </c>
      <c r="L6" s="8"/>
    </row>
    <row r="7" spans="1:13" ht="22.05" customHeight="1" thickTop="1" thickBot="1" x14ac:dyDescent="0.5">
      <c r="A7" s="4" t="s">
        <v>272</v>
      </c>
      <c r="B7" s="22"/>
      <c r="C7" s="23"/>
      <c r="D7" s="24"/>
      <c r="E7" s="25"/>
      <c r="F7" s="22"/>
      <c r="G7" s="26"/>
      <c r="H7" s="27"/>
      <c r="I7" s="28"/>
      <c r="J7" s="22"/>
      <c r="K7" s="23"/>
      <c r="L7" s="24"/>
    </row>
    <row r="8" spans="1:13" s="2" customFormat="1" ht="19.8" customHeight="1" x14ac:dyDescent="0.45">
      <c r="A8" s="29" t="s">
        <v>4</v>
      </c>
      <c r="B8" s="30" t="s">
        <v>2</v>
      </c>
      <c r="C8" s="31" t="s">
        <v>3</v>
      </c>
      <c r="D8" s="32" t="s">
        <v>0</v>
      </c>
      <c r="E8" s="29" t="s">
        <v>4</v>
      </c>
      <c r="F8" s="30" t="s">
        <v>2</v>
      </c>
      <c r="G8" s="31" t="s">
        <v>3</v>
      </c>
      <c r="H8" s="32" t="s">
        <v>0</v>
      </c>
      <c r="I8" s="29" t="s">
        <v>4</v>
      </c>
      <c r="J8" s="30" t="s">
        <v>2</v>
      </c>
      <c r="K8" s="31" t="s">
        <v>3</v>
      </c>
      <c r="L8" s="32" t="s">
        <v>0</v>
      </c>
    </row>
    <row r="9" spans="1:13" ht="25.8" customHeight="1" x14ac:dyDescent="0.45">
      <c r="A9" s="67" t="s">
        <v>31</v>
      </c>
      <c r="B9" s="33" t="s">
        <v>66</v>
      </c>
      <c r="C9" s="34">
        <v>380</v>
      </c>
      <c r="D9" s="165"/>
      <c r="E9" s="67" t="s">
        <v>56</v>
      </c>
      <c r="F9" s="33" t="s">
        <v>91</v>
      </c>
      <c r="G9" s="34">
        <v>440</v>
      </c>
      <c r="H9" s="165"/>
      <c r="I9" s="68" t="s">
        <v>118</v>
      </c>
      <c r="J9" s="5" t="s">
        <v>155</v>
      </c>
      <c r="K9" s="35">
        <v>510</v>
      </c>
      <c r="L9" s="164"/>
    </row>
    <row r="10" spans="1:13" ht="25.2" customHeight="1" x14ac:dyDescent="0.45">
      <c r="A10" s="68" t="s">
        <v>32</v>
      </c>
      <c r="B10" s="36" t="s">
        <v>67</v>
      </c>
      <c r="C10" s="37">
        <v>635</v>
      </c>
      <c r="D10" s="164"/>
      <c r="E10" s="68" t="s">
        <v>57</v>
      </c>
      <c r="F10" s="36" t="s">
        <v>92</v>
      </c>
      <c r="G10" s="37">
        <v>1210</v>
      </c>
      <c r="H10" s="164"/>
      <c r="I10" s="68" t="s">
        <v>119</v>
      </c>
      <c r="J10" s="5" t="s">
        <v>156</v>
      </c>
      <c r="K10" s="35">
        <v>455</v>
      </c>
      <c r="L10" s="164"/>
    </row>
    <row r="11" spans="1:13" ht="38.4" customHeight="1" x14ac:dyDescent="0.45">
      <c r="A11" s="68" t="s">
        <v>33</v>
      </c>
      <c r="B11" s="36" t="s">
        <v>68</v>
      </c>
      <c r="C11" s="37">
        <v>175</v>
      </c>
      <c r="D11" s="164"/>
      <c r="E11" s="68" t="s">
        <v>58</v>
      </c>
      <c r="F11" s="36" t="s">
        <v>93</v>
      </c>
      <c r="G11" s="37">
        <v>505</v>
      </c>
      <c r="H11" s="164"/>
      <c r="I11" s="68" t="s">
        <v>120</v>
      </c>
      <c r="J11" s="5" t="s">
        <v>157</v>
      </c>
      <c r="K11" s="35">
        <v>755</v>
      </c>
      <c r="L11" s="164"/>
    </row>
    <row r="12" spans="1:13" ht="25.8" customHeight="1" x14ac:dyDescent="0.45">
      <c r="A12" s="68" t="s">
        <v>34</v>
      </c>
      <c r="B12" s="36" t="s">
        <v>69</v>
      </c>
      <c r="C12" s="37">
        <v>600</v>
      </c>
      <c r="D12" s="164"/>
      <c r="E12" s="68" t="s">
        <v>59</v>
      </c>
      <c r="F12" s="36" t="s">
        <v>94</v>
      </c>
      <c r="G12" s="37">
        <v>770</v>
      </c>
      <c r="H12" s="164"/>
      <c r="I12" s="68" t="s">
        <v>121</v>
      </c>
      <c r="J12" s="5" t="s">
        <v>158</v>
      </c>
      <c r="K12" s="35">
        <v>575</v>
      </c>
      <c r="L12" s="164"/>
    </row>
    <row r="13" spans="1:13" ht="25.8" customHeight="1" x14ac:dyDescent="0.45">
      <c r="A13" s="68" t="s">
        <v>35</v>
      </c>
      <c r="B13" s="36" t="s">
        <v>70</v>
      </c>
      <c r="C13" s="37">
        <v>740</v>
      </c>
      <c r="D13" s="164"/>
      <c r="E13" s="68" t="s">
        <v>60</v>
      </c>
      <c r="F13" s="36" t="s">
        <v>95</v>
      </c>
      <c r="G13" s="37">
        <v>590</v>
      </c>
      <c r="H13" s="164"/>
      <c r="I13" s="68" t="s">
        <v>122</v>
      </c>
      <c r="J13" s="5" t="s">
        <v>159</v>
      </c>
      <c r="K13" s="35">
        <v>1105</v>
      </c>
      <c r="L13" s="164"/>
    </row>
    <row r="14" spans="1:13" ht="25.8" customHeight="1" x14ac:dyDescent="0.45">
      <c r="A14" s="68" t="s">
        <v>36</v>
      </c>
      <c r="B14" s="36" t="s">
        <v>71</v>
      </c>
      <c r="C14" s="37">
        <v>800</v>
      </c>
      <c r="D14" s="164"/>
      <c r="E14" s="68" t="s">
        <v>61</v>
      </c>
      <c r="F14" s="36" t="s">
        <v>96</v>
      </c>
      <c r="G14" s="37">
        <v>560</v>
      </c>
      <c r="H14" s="164"/>
      <c r="I14" s="68" t="s">
        <v>123</v>
      </c>
      <c r="J14" s="5" t="s">
        <v>160</v>
      </c>
      <c r="K14" s="35">
        <v>1030</v>
      </c>
      <c r="L14" s="164"/>
    </row>
    <row r="15" spans="1:13" ht="25.8" customHeight="1" x14ac:dyDescent="0.45">
      <c r="A15" s="68" t="s">
        <v>37</v>
      </c>
      <c r="B15" s="36" t="s">
        <v>72</v>
      </c>
      <c r="C15" s="37">
        <v>555</v>
      </c>
      <c r="D15" s="164"/>
      <c r="E15" s="68" t="s">
        <v>62</v>
      </c>
      <c r="F15" s="36" t="s">
        <v>97</v>
      </c>
      <c r="G15" s="37">
        <v>735</v>
      </c>
      <c r="H15" s="164"/>
      <c r="I15" s="68" t="s">
        <v>124</v>
      </c>
      <c r="J15" s="5" t="s">
        <v>161</v>
      </c>
      <c r="K15" s="35">
        <v>790</v>
      </c>
      <c r="L15" s="164"/>
    </row>
    <row r="16" spans="1:13" ht="25.8" customHeight="1" x14ac:dyDescent="0.45">
      <c r="A16" s="68" t="s">
        <v>38</v>
      </c>
      <c r="B16" s="36" t="s">
        <v>73</v>
      </c>
      <c r="C16" s="37">
        <v>1000</v>
      </c>
      <c r="D16" s="164"/>
      <c r="E16" s="68" t="s">
        <v>63</v>
      </c>
      <c r="F16" s="36" t="s">
        <v>98</v>
      </c>
      <c r="G16" s="37">
        <v>730</v>
      </c>
      <c r="H16" s="164"/>
      <c r="I16" s="68" t="s">
        <v>125</v>
      </c>
      <c r="J16" s="5" t="s">
        <v>162</v>
      </c>
      <c r="K16" s="35">
        <v>1060</v>
      </c>
      <c r="L16" s="164"/>
    </row>
    <row r="17" spans="1:15" ht="25.8" customHeight="1" x14ac:dyDescent="0.45">
      <c r="A17" s="69" t="s">
        <v>39</v>
      </c>
      <c r="B17" s="40" t="s">
        <v>74</v>
      </c>
      <c r="C17" s="41">
        <v>665</v>
      </c>
      <c r="D17" s="164"/>
      <c r="E17" s="69" t="s">
        <v>64</v>
      </c>
      <c r="F17" s="40" t="s">
        <v>99</v>
      </c>
      <c r="G17" s="41">
        <v>1280</v>
      </c>
      <c r="H17" s="164"/>
      <c r="I17" s="68" t="s">
        <v>126</v>
      </c>
      <c r="J17" s="5" t="s">
        <v>163</v>
      </c>
      <c r="K17" s="35">
        <v>645</v>
      </c>
      <c r="L17" s="164"/>
    </row>
    <row r="18" spans="1:15" ht="25.8" customHeight="1" x14ac:dyDescent="0.45">
      <c r="A18" s="68" t="s">
        <v>40</v>
      </c>
      <c r="B18" s="36" t="s">
        <v>75</v>
      </c>
      <c r="C18" s="37">
        <v>835</v>
      </c>
      <c r="D18" s="164"/>
      <c r="E18" s="68" t="s">
        <v>65</v>
      </c>
      <c r="F18" s="36" t="s">
        <v>100</v>
      </c>
      <c r="G18" s="37">
        <v>410</v>
      </c>
      <c r="H18" s="164"/>
      <c r="I18" s="68" t="s">
        <v>127</v>
      </c>
      <c r="J18" s="5" t="s">
        <v>164</v>
      </c>
      <c r="K18" s="35">
        <v>1090</v>
      </c>
      <c r="L18" s="164"/>
    </row>
    <row r="19" spans="1:15" ht="25.8" customHeight="1" x14ac:dyDescent="0.45">
      <c r="A19" s="68" t="s">
        <v>41</v>
      </c>
      <c r="B19" s="43" t="s">
        <v>76</v>
      </c>
      <c r="C19" s="44">
        <v>1035</v>
      </c>
      <c r="D19" s="164"/>
      <c r="E19" s="68" t="s">
        <v>101</v>
      </c>
      <c r="F19" s="43" t="s">
        <v>103</v>
      </c>
      <c r="G19" s="44">
        <v>295</v>
      </c>
      <c r="H19" s="164"/>
      <c r="I19" s="68" t="s">
        <v>128</v>
      </c>
      <c r="J19" s="5" t="s">
        <v>165</v>
      </c>
      <c r="K19" s="35">
        <v>375</v>
      </c>
      <c r="L19" s="164"/>
    </row>
    <row r="20" spans="1:15" ht="25.8" customHeight="1" x14ac:dyDescent="0.45">
      <c r="A20" s="68" t="s">
        <v>42</v>
      </c>
      <c r="B20" s="43" t="s">
        <v>77</v>
      </c>
      <c r="C20" s="37">
        <v>780</v>
      </c>
      <c r="D20" s="164"/>
      <c r="E20" s="68" t="s">
        <v>102</v>
      </c>
      <c r="F20" s="43" t="s">
        <v>104</v>
      </c>
      <c r="G20" s="37">
        <v>760</v>
      </c>
      <c r="H20" s="164"/>
      <c r="I20" s="68" t="s">
        <v>129</v>
      </c>
      <c r="J20" s="5" t="s">
        <v>166</v>
      </c>
      <c r="K20" s="35">
        <v>500</v>
      </c>
      <c r="L20" s="164"/>
    </row>
    <row r="21" spans="1:15" ht="25.8" customHeight="1" x14ac:dyDescent="0.45">
      <c r="A21" s="68" t="s">
        <v>43</v>
      </c>
      <c r="B21" s="43" t="s">
        <v>78</v>
      </c>
      <c r="C21" s="37">
        <v>1030</v>
      </c>
      <c r="D21" s="164"/>
      <c r="E21" s="67" t="s">
        <v>105</v>
      </c>
      <c r="F21" s="33" t="s">
        <v>142</v>
      </c>
      <c r="G21" s="37">
        <v>1020</v>
      </c>
      <c r="H21" s="164"/>
      <c r="I21" s="68" t="s">
        <v>130</v>
      </c>
      <c r="J21" s="5" t="s">
        <v>167</v>
      </c>
      <c r="K21" s="35">
        <v>350</v>
      </c>
      <c r="L21" s="164"/>
    </row>
    <row r="22" spans="1:15" ht="25.8" customHeight="1" x14ac:dyDescent="0.45">
      <c r="A22" s="68" t="s">
        <v>44</v>
      </c>
      <c r="B22" s="43" t="s">
        <v>79</v>
      </c>
      <c r="C22" s="37">
        <v>1405</v>
      </c>
      <c r="D22" s="164"/>
      <c r="E22" s="68" t="s">
        <v>106</v>
      </c>
      <c r="F22" s="36" t="s">
        <v>143</v>
      </c>
      <c r="G22" s="37">
        <v>900</v>
      </c>
      <c r="H22" s="164"/>
      <c r="I22" s="68" t="s">
        <v>131</v>
      </c>
      <c r="J22" s="5" t="s">
        <v>168</v>
      </c>
      <c r="K22" s="35">
        <v>235</v>
      </c>
      <c r="L22" s="164"/>
    </row>
    <row r="23" spans="1:15" ht="25.8" customHeight="1" x14ac:dyDescent="0.45">
      <c r="A23" s="68" t="s">
        <v>45</v>
      </c>
      <c r="B23" s="43" t="s">
        <v>80</v>
      </c>
      <c r="C23" s="37">
        <v>710</v>
      </c>
      <c r="D23" s="164"/>
      <c r="E23" s="68" t="s">
        <v>107</v>
      </c>
      <c r="F23" s="36" t="s">
        <v>144</v>
      </c>
      <c r="G23" s="37">
        <v>730</v>
      </c>
      <c r="H23" s="164"/>
      <c r="I23" s="68" t="s">
        <v>132</v>
      </c>
      <c r="J23" s="5" t="s">
        <v>169</v>
      </c>
      <c r="K23" s="35">
        <v>395</v>
      </c>
      <c r="L23" s="164"/>
    </row>
    <row r="24" spans="1:15" ht="38.4" customHeight="1" x14ac:dyDescent="0.45">
      <c r="A24" s="68" t="s">
        <v>46</v>
      </c>
      <c r="B24" s="43" t="s">
        <v>81</v>
      </c>
      <c r="C24" s="37">
        <v>830</v>
      </c>
      <c r="D24" s="164"/>
      <c r="E24" s="68" t="s">
        <v>108</v>
      </c>
      <c r="F24" s="36" t="s">
        <v>145</v>
      </c>
      <c r="G24" s="37">
        <v>850</v>
      </c>
      <c r="H24" s="164"/>
      <c r="I24" s="68" t="s">
        <v>133</v>
      </c>
      <c r="J24" s="66" t="s">
        <v>278</v>
      </c>
      <c r="K24" s="35">
        <v>420</v>
      </c>
      <c r="L24" s="164"/>
    </row>
    <row r="25" spans="1:15" ht="25.8" customHeight="1" thickBot="1" x14ac:dyDescent="0.5">
      <c r="A25" s="68" t="s">
        <v>47</v>
      </c>
      <c r="B25" s="36" t="s">
        <v>82</v>
      </c>
      <c r="C25" s="37">
        <v>1160</v>
      </c>
      <c r="D25" s="164"/>
      <c r="E25" s="68" t="s">
        <v>109</v>
      </c>
      <c r="F25" s="36" t="s">
        <v>146</v>
      </c>
      <c r="G25" s="37">
        <v>740</v>
      </c>
      <c r="H25" s="164"/>
      <c r="I25" s="68" t="s">
        <v>134</v>
      </c>
      <c r="J25" s="5" t="s">
        <v>170</v>
      </c>
      <c r="K25" s="35">
        <v>350</v>
      </c>
      <c r="L25" s="164"/>
    </row>
    <row r="26" spans="1:15" ht="25.8" customHeight="1" thickTop="1" thickBot="1" x14ac:dyDescent="0.5">
      <c r="A26" s="69" t="s">
        <v>48</v>
      </c>
      <c r="B26" s="40" t="s">
        <v>83</v>
      </c>
      <c r="C26" s="41">
        <v>1640</v>
      </c>
      <c r="D26" s="164"/>
      <c r="E26" s="68" t="s">
        <v>110</v>
      </c>
      <c r="F26" s="36" t="s">
        <v>147</v>
      </c>
      <c r="G26" s="37">
        <v>400</v>
      </c>
      <c r="H26" s="164"/>
      <c r="I26" s="172" t="s">
        <v>265</v>
      </c>
      <c r="J26" s="173"/>
      <c r="K26" s="46">
        <f>SUM(G9:G33,C9:C33,K9:K25)</f>
        <v>49725</v>
      </c>
      <c r="L26" s="47">
        <f>SUM(H9:H33,D9:D33,L9:L25)</f>
        <v>0</v>
      </c>
    </row>
    <row r="27" spans="1:15" ht="26.4" customHeight="1" thickBot="1" x14ac:dyDescent="0.5">
      <c r="A27" s="68" t="s">
        <v>49</v>
      </c>
      <c r="B27" s="36" t="s">
        <v>84</v>
      </c>
      <c r="C27" s="37">
        <v>1000</v>
      </c>
      <c r="D27" s="164"/>
      <c r="E27" s="68" t="s">
        <v>111</v>
      </c>
      <c r="F27" s="36" t="s">
        <v>148</v>
      </c>
      <c r="G27" s="37">
        <v>550</v>
      </c>
      <c r="H27" s="164"/>
      <c r="I27" s="28" t="s">
        <v>268</v>
      </c>
      <c r="J27" s="22"/>
      <c r="K27" s="23"/>
      <c r="L27" s="24"/>
    </row>
    <row r="28" spans="1:15" ht="25.8" customHeight="1" x14ac:dyDescent="0.45">
      <c r="A28" s="68" t="s">
        <v>50</v>
      </c>
      <c r="B28" s="43" t="s">
        <v>85</v>
      </c>
      <c r="C28" s="44">
        <v>1050</v>
      </c>
      <c r="D28" s="164"/>
      <c r="E28" s="68" t="s">
        <v>112</v>
      </c>
      <c r="F28" s="36" t="s">
        <v>149</v>
      </c>
      <c r="G28" s="37">
        <v>280</v>
      </c>
      <c r="H28" s="164"/>
      <c r="I28" s="30" t="s">
        <v>4</v>
      </c>
      <c r="J28" s="30" t="s">
        <v>2</v>
      </c>
      <c r="K28" s="31" t="s">
        <v>3</v>
      </c>
      <c r="L28" s="32" t="s">
        <v>0</v>
      </c>
    </row>
    <row r="29" spans="1:15" ht="25.8" customHeight="1" x14ac:dyDescent="0.45">
      <c r="A29" s="68" t="s">
        <v>51</v>
      </c>
      <c r="B29" s="43" t="s">
        <v>86</v>
      </c>
      <c r="C29" s="37">
        <v>530</v>
      </c>
      <c r="D29" s="164"/>
      <c r="E29" s="69" t="s">
        <v>113</v>
      </c>
      <c r="F29" s="40" t="s">
        <v>150</v>
      </c>
      <c r="G29" s="41">
        <v>360</v>
      </c>
      <c r="H29" s="164"/>
      <c r="I29" s="166" t="s">
        <v>231</v>
      </c>
      <c r="J29" s="5" t="s">
        <v>244</v>
      </c>
      <c r="K29" s="35">
        <v>280</v>
      </c>
      <c r="L29" s="164"/>
    </row>
    <row r="30" spans="1:15" ht="25.8" customHeight="1" x14ac:dyDescent="0.45">
      <c r="A30" s="68" t="s">
        <v>52</v>
      </c>
      <c r="B30" s="43" t="s">
        <v>87</v>
      </c>
      <c r="C30" s="37">
        <v>1075</v>
      </c>
      <c r="D30" s="164"/>
      <c r="E30" s="68" t="s">
        <v>114</v>
      </c>
      <c r="F30" s="36" t="s">
        <v>151</v>
      </c>
      <c r="G30" s="37">
        <v>875</v>
      </c>
      <c r="H30" s="164"/>
      <c r="I30" s="166" t="s">
        <v>232</v>
      </c>
      <c r="J30" s="5" t="s">
        <v>245</v>
      </c>
      <c r="K30" s="35">
        <v>720</v>
      </c>
      <c r="L30" s="164"/>
    </row>
    <row r="31" spans="1:15" ht="25.8" customHeight="1" x14ac:dyDescent="0.45">
      <c r="A31" s="68" t="s">
        <v>53</v>
      </c>
      <c r="B31" s="43" t="s">
        <v>88</v>
      </c>
      <c r="C31" s="37">
        <v>1235</v>
      </c>
      <c r="D31" s="164"/>
      <c r="E31" s="68" t="s">
        <v>115</v>
      </c>
      <c r="F31" s="43" t="s">
        <v>152</v>
      </c>
      <c r="G31" s="44">
        <v>665</v>
      </c>
      <c r="H31" s="164"/>
      <c r="I31" s="166" t="s">
        <v>233</v>
      </c>
      <c r="J31" s="5" t="s">
        <v>246</v>
      </c>
      <c r="K31" s="35">
        <v>740</v>
      </c>
      <c r="L31" s="164"/>
    </row>
    <row r="32" spans="1:15" ht="25.8" customHeight="1" x14ac:dyDescent="0.45">
      <c r="A32" s="68" t="s">
        <v>54</v>
      </c>
      <c r="B32" s="43" t="s">
        <v>89</v>
      </c>
      <c r="C32" s="37">
        <v>1100</v>
      </c>
      <c r="D32" s="164"/>
      <c r="E32" s="68" t="s">
        <v>116</v>
      </c>
      <c r="F32" s="43" t="s">
        <v>153</v>
      </c>
      <c r="G32" s="37">
        <v>515</v>
      </c>
      <c r="H32" s="164"/>
      <c r="I32" s="166" t="s">
        <v>234</v>
      </c>
      <c r="J32" s="5" t="s">
        <v>247</v>
      </c>
      <c r="K32" s="35">
        <v>640</v>
      </c>
      <c r="L32" s="164"/>
      <c r="M32" s="60"/>
      <c r="N32" s="60"/>
      <c r="O32" s="60"/>
    </row>
    <row r="33" spans="1:15" ht="25.8" customHeight="1" thickBot="1" x14ac:dyDescent="0.5">
      <c r="A33" s="158" t="s">
        <v>55</v>
      </c>
      <c r="B33" s="159" t="s">
        <v>90</v>
      </c>
      <c r="C33" s="160">
        <v>1250</v>
      </c>
      <c r="D33" s="169"/>
      <c r="E33" s="158" t="s">
        <v>117</v>
      </c>
      <c r="F33" s="159" t="s">
        <v>154</v>
      </c>
      <c r="G33" s="160">
        <v>700</v>
      </c>
      <c r="H33" s="169"/>
      <c r="I33" s="166" t="s">
        <v>235</v>
      </c>
      <c r="J33" s="5" t="s">
        <v>248</v>
      </c>
      <c r="K33" s="35">
        <v>900</v>
      </c>
      <c r="L33" s="164"/>
      <c r="M33" s="48"/>
      <c r="N33" s="48"/>
      <c r="O33" s="48"/>
    </row>
    <row r="34" spans="1:15" ht="26.4" customHeight="1" thickBot="1" x14ac:dyDescent="0.5">
      <c r="A34" s="4" t="s">
        <v>178</v>
      </c>
      <c r="B34" s="22"/>
      <c r="C34" s="23"/>
      <c r="D34" s="24"/>
      <c r="E34" s="4" t="s">
        <v>188</v>
      </c>
      <c r="F34" s="22"/>
      <c r="G34" s="26"/>
      <c r="H34" s="27"/>
      <c r="I34" s="156" t="s">
        <v>236</v>
      </c>
      <c r="J34" s="5" t="s">
        <v>249</v>
      </c>
      <c r="K34" s="35">
        <v>470</v>
      </c>
      <c r="L34" s="164"/>
    </row>
    <row r="35" spans="1:15" ht="26.4" customHeight="1" x14ac:dyDescent="0.45">
      <c r="A35" s="29" t="s">
        <v>4</v>
      </c>
      <c r="B35" s="30" t="s">
        <v>2</v>
      </c>
      <c r="C35" s="31" t="s">
        <v>3</v>
      </c>
      <c r="D35" s="32" t="s">
        <v>0</v>
      </c>
      <c r="E35" s="29" t="s">
        <v>4</v>
      </c>
      <c r="F35" s="30" t="s">
        <v>2</v>
      </c>
      <c r="G35" s="31" t="s">
        <v>3</v>
      </c>
      <c r="H35" s="142" t="s">
        <v>0</v>
      </c>
      <c r="I35" s="156" t="s">
        <v>237</v>
      </c>
      <c r="J35" s="5" t="s">
        <v>250</v>
      </c>
      <c r="K35" s="35">
        <v>640</v>
      </c>
      <c r="L35" s="164"/>
    </row>
    <row r="36" spans="1:15" ht="26.4" customHeight="1" thickBot="1" x14ac:dyDescent="0.5">
      <c r="A36" s="70" t="s">
        <v>179</v>
      </c>
      <c r="B36" s="33" t="s">
        <v>183</v>
      </c>
      <c r="C36" s="34">
        <v>460</v>
      </c>
      <c r="D36" s="165"/>
      <c r="E36" s="70" t="s">
        <v>189</v>
      </c>
      <c r="F36" s="33" t="s">
        <v>280</v>
      </c>
      <c r="G36" s="34">
        <v>1200</v>
      </c>
      <c r="H36" s="143"/>
      <c r="I36" s="156" t="s">
        <v>238</v>
      </c>
      <c r="J36" s="5" t="s">
        <v>251</v>
      </c>
      <c r="K36" s="35">
        <v>560</v>
      </c>
      <c r="L36" s="164"/>
    </row>
    <row r="37" spans="1:15" ht="26.4" customHeight="1" thickTop="1" thickBot="1" x14ac:dyDescent="0.5">
      <c r="A37" s="217" t="s">
        <v>187</v>
      </c>
      <c r="B37" s="218"/>
      <c r="C37" s="46">
        <f>SUM(C36)</f>
        <v>460</v>
      </c>
      <c r="D37" s="47">
        <f>SUM(D36)</f>
        <v>0</v>
      </c>
      <c r="E37" s="217" t="s">
        <v>266</v>
      </c>
      <c r="F37" s="218"/>
      <c r="G37" s="46">
        <f>SUM(G36)</f>
        <v>1200</v>
      </c>
      <c r="H37" s="155">
        <f>SUM(H36)</f>
        <v>0</v>
      </c>
      <c r="I37" s="156" t="s">
        <v>239</v>
      </c>
      <c r="J37" s="5" t="s">
        <v>252</v>
      </c>
      <c r="K37" s="35">
        <v>510</v>
      </c>
      <c r="L37" s="164"/>
    </row>
    <row r="38" spans="1:15" ht="26.4" customHeight="1" thickBot="1" x14ac:dyDescent="0.5">
      <c r="A38" s="4" t="s">
        <v>205</v>
      </c>
      <c r="B38" s="22"/>
      <c r="C38" s="23"/>
      <c r="D38" s="24"/>
      <c r="E38" s="28" t="s">
        <v>193</v>
      </c>
      <c r="F38" s="22"/>
      <c r="G38" s="26"/>
      <c r="H38" s="27"/>
      <c r="I38" s="156" t="s">
        <v>240</v>
      </c>
      <c r="J38" s="5" t="s">
        <v>253</v>
      </c>
      <c r="K38" s="35">
        <v>430</v>
      </c>
      <c r="L38" s="164"/>
    </row>
    <row r="39" spans="1:15" ht="26.4" customHeight="1" thickTop="1" thickBot="1" x14ac:dyDescent="0.5">
      <c r="A39" s="29" t="s">
        <v>4</v>
      </c>
      <c r="B39" s="30" t="s">
        <v>2</v>
      </c>
      <c r="C39" s="31" t="s">
        <v>3</v>
      </c>
      <c r="D39" s="32" t="s">
        <v>0</v>
      </c>
      <c r="E39" s="29" t="s">
        <v>4</v>
      </c>
      <c r="F39" s="30" t="s">
        <v>2</v>
      </c>
      <c r="G39" s="31" t="s">
        <v>3</v>
      </c>
      <c r="H39" s="142" t="s">
        <v>0</v>
      </c>
      <c r="I39" s="219" t="s">
        <v>261</v>
      </c>
      <c r="J39" s="220"/>
      <c r="K39" s="46">
        <f>SUM(K29:K38)</f>
        <v>5890</v>
      </c>
      <c r="L39" s="47">
        <f>SUM(L29:L38)</f>
        <v>0</v>
      </c>
    </row>
    <row r="40" spans="1:15" ht="26.4" customHeight="1" thickBot="1" x14ac:dyDescent="0.5">
      <c r="A40" s="70" t="s">
        <v>207</v>
      </c>
      <c r="B40" s="33" t="s">
        <v>209</v>
      </c>
      <c r="C40" s="34">
        <v>300</v>
      </c>
      <c r="D40" s="165"/>
      <c r="E40" s="70" t="s">
        <v>194</v>
      </c>
      <c r="F40" s="33" t="s">
        <v>199</v>
      </c>
      <c r="G40" s="34">
        <v>275</v>
      </c>
      <c r="H40" s="165"/>
      <c r="K40" s="1"/>
      <c r="L40" s="1"/>
    </row>
    <row r="41" spans="1:15" ht="26.4" customHeight="1" thickTop="1" thickBot="1" x14ac:dyDescent="0.5">
      <c r="A41" s="217" t="s">
        <v>206</v>
      </c>
      <c r="B41" s="218"/>
      <c r="C41" s="46">
        <f>SUM(C40)</f>
        <v>300</v>
      </c>
      <c r="D41" s="47">
        <f>SUM(D40)</f>
        <v>0</v>
      </c>
      <c r="E41" s="217" t="s">
        <v>204</v>
      </c>
      <c r="F41" s="218"/>
      <c r="G41" s="38">
        <f>SUM(G40)</f>
        <v>275</v>
      </c>
      <c r="H41" s="39">
        <f>SUM(H40)</f>
        <v>0</v>
      </c>
      <c r="I41" s="174" t="s">
        <v>6</v>
      </c>
      <c r="J41" s="175"/>
      <c r="K41" s="199">
        <f>K26+C37+C41+C45+G37+G41+K39</f>
        <v>58030</v>
      </c>
      <c r="L41" s="200"/>
    </row>
    <row r="42" spans="1:15" ht="26.4" customHeight="1" thickBot="1" x14ac:dyDescent="0.5">
      <c r="A42" s="28" t="s">
        <v>211</v>
      </c>
      <c r="B42" s="22"/>
      <c r="C42" s="23"/>
      <c r="D42" s="24"/>
      <c r="E42" s="1" t="s">
        <v>27</v>
      </c>
      <c r="F42" s="42"/>
      <c r="K42" s="1"/>
      <c r="L42" s="1"/>
    </row>
    <row r="43" spans="1:15" ht="26.4" customHeight="1" x14ac:dyDescent="0.15">
      <c r="A43" s="29" t="s">
        <v>4</v>
      </c>
      <c r="B43" s="30" t="s">
        <v>2</v>
      </c>
      <c r="C43" s="31" t="s">
        <v>3</v>
      </c>
      <c r="D43" s="32" t="s">
        <v>0</v>
      </c>
      <c r="E43" s="225" t="s">
        <v>5</v>
      </c>
      <c r="F43" s="206"/>
      <c r="G43" s="45" t="s">
        <v>13</v>
      </c>
      <c r="I43" s="79" t="s">
        <v>14</v>
      </c>
      <c r="K43" s="1"/>
      <c r="L43" s="1"/>
    </row>
    <row r="44" spans="1:15" ht="26.4" customHeight="1" thickBot="1" x14ac:dyDescent="0.5">
      <c r="A44" s="70" t="s">
        <v>212</v>
      </c>
      <c r="B44" s="33" t="s">
        <v>279</v>
      </c>
      <c r="C44" s="34">
        <v>180</v>
      </c>
      <c r="D44" s="165"/>
      <c r="E44" s="221" t="s">
        <v>366</v>
      </c>
      <c r="F44" s="222"/>
      <c r="G44" s="74" t="s">
        <v>26</v>
      </c>
      <c r="I44" s="61" t="s">
        <v>29</v>
      </c>
      <c r="K44" s="1"/>
      <c r="L44" s="1"/>
    </row>
    <row r="45" spans="1:15" ht="26.4" customHeight="1" thickTop="1" thickBot="1" x14ac:dyDescent="0.5">
      <c r="A45" s="217" t="s">
        <v>213</v>
      </c>
      <c r="B45" s="218"/>
      <c r="C45" s="38">
        <f>SUM(C44)</f>
        <v>180</v>
      </c>
      <c r="D45" s="47">
        <f>SUM(D44)</f>
        <v>0</v>
      </c>
      <c r="E45" s="223" t="s">
        <v>273</v>
      </c>
      <c r="F45" s="224"/>
      <c r="G45" s="74" t="s">
        <v>274</v>
      </c>
      <c r="I45" s="61" t="s">
        <v>28</v>
      </c>
      <c r="K45" s="1"/>
      <c r="L45" s="1"/>
    </row>
    <row r="46" spans="1:15" ht="26.4" customHeight="1" x14ac:dyDescent="0.45">
      <c r="C46" s="1"/>
      <c r="D46" s="1"/>
      <c r="E46" s="75"/>
      <c r="F46" s="75"/>
      <c r="G46" s="76"/>
      <c r="K46" s="1"/>
      <c r="L46" s="1"/>
    </row>
    <row r="47" spans="1:15" ht="26.4" customHeight="1" x14ac:dyDescent="0.45">
      <c r="C47" s="1"/>
      <c r="D47" s="1"/>
      <c r="E47" s="77"/>
      <c r="F47" s="77"/>
      <c r="G47" s="78"/>
      <c r="K47" s="1"/>
      <c r="L47" s="1"/>
    </row>
    <row r="48" spans="1:15" ht="26.4" customHeight="1" x14ac:dyDescent="0.45">
      <c r="C48" s="1"/>
      <c r="D48" s="1"/>
      <c r="I48" s="49" t="s">
        <v>276</v>
      </c>
      <c r="K48" s="1"/>
      <c r="L48" s="1"/>
    </row>
    <row r="49" spans="3:12" ht="26.4" customHeight="1" x14ac:dyDescent="0.45">
      <c r="C49" s="1"/>
      <c r="D49" s="1"/>
      <c r="K49" s="1"/>
      <c r="L49" s="1"/>
    </row>
    <row r="50" spans="3:12" ht="26.4" customHeight="1" x14ac:dyDescent="0.45">
      <c r="K50" s="1"/>
      <c r="L50" s="1"/>
    </row>
    <row r="51" spans="3:12" ht="26.4" customHeight="1" x14ac:dyDescent="0.45">
      <c r="K51" s="1"/>
      <c r="L51" s="1"/>
    </row>
    <row r="52" spans="3:12" ht="26.4" customHeight="1" x14ac:dyDescent="0.45">
      <c r="K52" s="1"/>
      <c r="L52" s="1"/>
    </row>
    <row r="53" spans="3:12" ht="26.4" customHeight="1" x14ac:dyDescent="0.45">
      <c r="K53" s="1"/>
      <c r="L53" s="1"/>
    </row>
    <row r="54" spans="3:12" ht="26.4" customHeight="1" x14ac:dyDescent="0.45"/>
    <row r="55" spans="3:12" ht="26.4" customHeight="1" x14ac:dyDescent="0.45"/>
    <row r="56" spans="3:12" ht="26.4" customHeight="1" x14ac:dyDescent="0.45"/>
    <row r="57" spans="3:12" ht="26.4" customHeight="1" x14ac:dyDescent="0.45">
      <c r="K57" s="1"/>
      <c r="L57" s="1"/>
    </row>
    <row r="58" spans="3:12" ht="26.4" customHeight="1" x14ac:dyDescent="0.45">
      <c r="C58" s="1"/>
      <c r="D58" s="1"/>
      <c r="G58" s="1"/>
      <c r="H58" s="1"/>
    </row>
    <row r="59" spans="3:12" ht="26.4" customHeight="1" x14ac:dyDescent="0.45">
      <c r="C59" s="1"/>
      <c r="D59" s="1"/>
      <c r="G59" s="1"/>
      <c r="H59" s="1"/>
      <c r="K59" s="1"/>
      <c r="L59" s="1"/>
    </row>
    <row r="60" spans="3:12" ht="23.4" customHeight="1" x14ac:dyDescent="0.45">
      <c r="C60" s="1"/>
      <c r="D60" s="1"/>
      <c r="G60" s="1"/>
      <c r="H60" s="1"/>
      <c r="K60" s="42" t="s">
        <v>269</v>
      </c>
    </row>
    <row r="61" spans="3:12" ht="23.4" customHeight="1" x14ac:dyDescent="0.45">
      <c r="C61" s="1"/>
      <c r="D61" s="1"/>
      <c r="G61" s="1"/>
      <c r="H61" s="1"/>
    </row>
    <row r="62" spans="3:12" ht="23.4" customHeight="1" x14ac:dyDescent="0.45">
      <c r="C62" s="1"/>
      <c r="D62" s="1"/>
      <c r="G62" s="1"/>
      <c r="H62" s="1"/>
    </row>
    <row r="63" spans="3:12" ht="23.4" customHeight="1" x14ac:dyDescent="0.45">
      <c r="C63" s="1"/>
      <c r="D63" s="1"/>
      <c r="G63" s="1"/>
      <c r="H63" s="1"/>
    </row>
    <row r="64" spans="3:12" ht="23.4" customHeight="1" x14ac:dyDescent="0.45">
      <c r="C64" s="1"/>
      <c r="D64" s="1"/>
      <c r="G64" s="1"/>
      <c r="H64" s="1"/>
    </row>
    <row r="65" spans="1:8" ht="23.4" customHeight="1" x14ac:dyDescent="0.45">
      <c r="A65" s="77"/>
      <c r="B65" s="77"/>
      <c r="C65" s="78"/>
      <c r="D65" s="1"/>
      <c r="G65" s="1"/>
      <c r="H65" s="1"/>
    </row>
    <row r="66" spans="1:8" ht="19.2" customHeight="1" x14ac:dyDescent="0.45">
      <c r="A66" s="77"/>
      <c r="B66" s="77"/>
      <c r="C66" s="78"/>
      <c r="D66" s="1"/>
      <c r="G66" s="1"/>
      <c r="H66" s="1"/>
    </row>
    <row r="69" spans="1:8" x14ac:dyDescent="0.45">
      <c r="C69" s="1"/>
      <c r="G69" s="1"/>
      <c r="H69" s="1"/>
    </row>
    <row r="70" spans="1:8" x14ac:dyDescent="0.45">
      <c r="C70" s="1"/>
      <c r="G70" s="1"/>
      <c r="H70" s="1"/>
    </row>
    <row r="71" spans="1:8" ht="16.2" x14ac:dyDescent="0.45">
      <c r="C71" s="1"/>
      <c r="G71" s="61"/>
      <c r="H71" s="1"/>
    </row>
    <row r="72" spans="1:8" ht="13.8" x14ac:dyDescent="0.45">
      <c r="C72" s="1"/>
      <c r="G72" s="48"/>
      <c r="H72" s="1"/>
    </row>
    <row r="73" spans="1:8" x14ac:dyDescent="0.45">
      <c r="C73" s="1"/>
      <c r="G73" s="1"/>
      <c r="H73" s="1"/>
    </row>
    <row r="74" spans="1:8" x14ac:dyDescent="0.45">
      <c r="C74" s="1"/>
      <c r="G74" s="1"/>
      <c r="H74" s="1"/>
    </row>
    <row r="75" spans="1:8" ht="13.8" x14ac:dyDescent="0.45">
      <c r="C75" s="1"/>
      <c r="G75" s="49"/>
      <c r="H75" s="1"/>
    </row>
    <row r="76" spans="1:8" x14ac:dyDescent="0.45">
      <c r="C76" s="1"/>
    </row>
  </sheetData>
  <mergeCells count="21">
    <mergeCell ref="I39:J39"/>
    <mergeCell ref="I26:J26"/>
    <mergeCell ref="E44:F44"/>
    <mergeCell ref="E45:F45"/>
    <mergeCell ref="K41:L41"/>
    <mergeCell ref="E43:F43"/>
    <mergeCell ref="I41:J41"/>
    <mergeCell ref="E37:F37"/>
    <mergeCell ref="A37:B37"/>
    <mergeCell ref="A41:B41"/>
    <mergeCell ref="A45:B45"/>
    <mergeCell ref="E41:F41"/>
    <mergeCell ref="E4:F5"/>
    <mergeCell ref="G4:H5"/>
    <mergeCell ref="I1:L1"/>
    <mergeCell ref="A3:D3"/>
    <mergeCell ref="E3:F3"/>
    <mergeCell ref="G3:H3"/>
    <mergeCell ref="J4:L4"/>
    <mergeCell ref="B4:D4"/>
    <mergeCell ref="B5:D5"/>
  </mergeCells>
  <phoneticPr fontId="1"/>
  <conditionalFormatting sqref="D9:D33 D40 D44">
    <cfRule type="expression" dxfId="31" priority="25">
      <formula>IF($D9="",FALSE,$C9&lt;&gt;$D9)</formula>
    </cfRule>
    <cfRule type="expression" dxfId="30" priority="26">
      <formula>$C9=$D9</formula>
    </cfRule>
  </conditionalFormatting>
  <conditionalFormatting sqref="D36">
    <cfRule type="expression" dxfId="29" priority="19">
      <formula>IF($D36="",FALSE,$C36&lt;&gt;$D36)</formula>
    </cfRule>
    <cfRule type="expression" dxfId="28" priority="20">
      <formula>$C36=$D36</formula>
    </cfRule>
  </conditionalFormatting>
  <conditionalFormatting sqref="H9:H33">
    <cfRule type="expression" dxfId="27" priority="21">
      <formula>IF($H9="",FALSE,$G9&lt;&gt;$H9)</formula>
    </cfRule>
    <cfRule type="expression" dxfId="26" priority="22">
      <formula>$G9=$H9</formula>
    </cfRule>
  </conditionalFormatting>
  <conditionalFormatting sqref="H36">
    <cfRule type="expression" dxfId="25" priority="15">
      <formula>IF($H36="",FALSE,$G36&lt;&gt;$H36)</formula>
    </cfRule>
    <cfRule type="expression" dxfId="24" priority="16">
      <formula>$G36=$H36</formula>
    </cfRule>
  </conditionalFormatting>
  <conditionalFormatting sqref="H40">
    <cfRule type="expression" dxfId="23" priority="1">
      <formula>IF($H40="",FALSE,$G40&lt;&gt;$H40)</formula>
    </cfRule>
    <cfRule type="expression" dxfId="22" priority="2">
      <formula>$G40=$H40</formula>
    </cfRule>
  </conditionalFormatting>
  <conditionalFormatting sqref="L9:L25 L29:L38">
    <cfRule type="expression" dxfId="21" priority="23">
      <formula>IF($L9="",FALSE,$K9&lt;&gt;$L9)</formula>
    </cfRule>
    <cfRule type="expression" dxfId="20" priority="24">
      <formula>$K9=$L9</formula>
    </cfRule>
  </conditionalFormatting>
  <dataValidations count="1">
    <dataValidation type="list" allowBlank="1" showErrorMessage="1" promptTitle="申込号をリストから選択してください" sqref="E4:F5" xr:uid="{A91DB819-2D54-42DA-AC5A-BDD32FDC1BA3}">
      <formula1>"　　　　　月号,1月号 (12/19～12/24),2月号 (1/20～1/25),3月号(2/20～2/25),4月号(3/19～3/24),5月号(4/20～4/24)"</formula1>
    </dataValidation>
  </dataValidations>
  <pageMargins left="0.70866141732283472" right="0.51181102362204722" top="0.74803149606299213" bottom="0.55118110236220474" header="0.31496062992125984" footer="0.31496062992125984"/>
  <pageSetup paperSize="9" scale="57" fitToHeight="2" orientation="portrait" r:id="rId1"/>
  <rowBreaks count="1" manualBreakCount="1">
    <brk id="49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137160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6F2-3C8A-48B4-A64E-84CA24056848}">
  <dimension ref="A1:O87"/>
  <sheetViews>
    <sheetView zoomScale="70" zoomScaleNormal="70" zoomScaleSheetLayoutView="70" workbookViewId="0">
      <selection activeCell="E4" sqref="E4:F5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42" customWidth="1"/>
    <col min="5" max="5" width="8.69921875" style="1" customWidth="1"/>
    <col min="6" max="6" width="18.69921875" style="1" customWidth="1"/>
    <col min="7" max="8" width="7.69921875" style="42" customWidth="1"/>
    <col min="9" max="9" width="8.69921875" style="1" customWidth="1"/>
    <col min="10" max="10" width="18.69921875" style="1" customWidth="1"/>
    <col min="11" max="12" width="7.69921875" style="42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203" t="s">
        <v>308</v>
      </c>
      <c r="B1" s="203"/>
      <c r="C1" s="203"/>
      <c r="D1" s="203"/>
      <c r="E1" s="203"/>
      <c r="F1" s="203"/>
      <c r="G1" s="203"/>
      <c r="H1" s="9"/>
      <c r="I1" s="176" t="s">
        <v>306</v>
      </c>
      <c r="J1" s="176"/>
      <c r="K1" s="176"/>
      <c r="L1" s="176"/>
      <c r="M1" s="3">
        <v>1</v>
      </c>
    </row>
    <row r="2" spans="1:13" ht="25.05" customHeight="1" thickTop="1" thickBot="1" x14ac:dyDescent="0.5">
      <c r="A2" s="204"/>
      <c r="B2" s="204"/>
      <c r="C2" s="204"/>
      <c r="D2" s="204"/>
      <c r="E2" s="204"/>
      <c r="F2" s="204"/>
      <c r="G2" s="204"/>
      <c r="H2" s="10"/>
      <c r="I2" s="62" t="s">
        <v>12</v>
      </c>
      <c r="J2" s="63"/>
      <c r="K2" s="63"/>
      <c r="L2" s="64"/>
    </row>
    <row r="3" spans="1:13" ht="18" customHeight="1" thickTop="1" x14ac:dyDescent="0.45">
      <c r="A3" s="177" t="s">
        <v>10</v>
      </c>
      <c r="B3" s="178"/>
      <c r="C3" s="178"/>
      <c r="D3" s="179"/>
      <c r="E3" s="178" t="s">
        <v>11</v>
      </c>
      <c r="F3" s="179"/>
      <c r="G3" s="180" t="s">
        <v>0</v>
      </c>
      <c r="H3" s="181"/>
      <c r="I3" s="11" t="s">
        <v>1</v>
      </c>
      <c r="J3" s="97"/>
      <c r="K3" s="98" t="s">
        <v>9</v>
      </c>
      <c r="L3" s="6"/>
    </row>
    <row r="4" spans="1:13" ht="18" customHeight="1" x14ac:dyDescent="0.45">
      <c r="A4" s="99" t="s">
        <v>297</v>
      </c>
      <c r="B4" s="190"/>
      <c r="C4" s="191"/>
      <c r="D4" s="192"/>
      <c r="E4" s="182" t="s">
        <v>25</v>
      </c>
      <c r="F4" s="183"/>
      <c r="G4" s="186">
        <f>L33+D46+D51+D55+D59+D63+D67+H45+H52+H60+H64+L55+L60+L64</f>
        <v>0</v>
      </c>
      <c r="H4" s="187"/>
      <c r="I4" s="12" t="s">
        <v>296</v>
      </c>
      <c r="J4" s="196"/>
      <c r="K4" s="197"/>
      <c r="L4" s="198"/>
    </row>
    <row r="5" spans="1:13" ht="18" customHeight="1" thickBot="1" x14ac:dyDescent="0.5">
      <c r="A5" s="100" t="s">
        <v>298</v>
      </c>
      <c r="B5" s="193"/>
      <c r="C5" s="194"/>
      <c r="D5" s="195"/>
      <c r="E5" s="184"/>
      <c r="F5" s="185"/>
      <c r="G5" s="188"/>
      <c r="H5" s="189"/>
      <c r="I5" s="13" t="s">
        <v>8</v>
      </c>
      <c r="J5" s="51"/>
      <c r="K5" s="50" t="s">
        <v>5</v>
      </c>
      <c r="L5" s="7"/>
    </row>
    <row r="6" spans="1:13" ht="18" customHeight="1" thickTop="1" thickBot="1" x14ac:dyDescent="0.5">
      <c r="A6" s="14" t="s">
        <v>7</v>
      </c>
      <c r="B6" s="15"/>
      <c r="C6" s="16"/>
      <c r="D6" s="17"/>
      <c r="E6" s="18"/>
      <c r="F6" s="18"/>
      <c r="G6" s="19"/>
      <c r="H6" s="20"/>
      <c r="I6" s="21" t="s">
        <v>299</v>
      </c>
      <c r="J6" s="52"/>
      <c r="K6" s="101" t="s">
        <v>300</v>
      </c>
      <c r="L6" s="8"/>
    </row>
    <row r="7" spans="1:13" ht="22.05" customHeight="1" thickTop="1" thickBot="1" x14ac:dyDescent="0.5">
      <c r="A7" s="4" t="s">
        <v>272</v>
      </c>
      <c r="B7" s="22"/>
      <c r="C7" s="23"/>
      <c r="D7" s="24"/>
      <c r="E7" s="25"/>
      <c r="F7" s="22"/>
      <c r="G7" s="26"/>
      <c r="H7" s="27"/>
      <c r="I7" s="28"/>
      <c r="J7" s="22"/>
      <c r="K7" s="23"/>
      <c r="L7" s="24"/>
    </row>
    <row r="8" spans="1:13" s="2" customFormat="1" ht="37.799999999999997" customHeight="1" x14ac:dyDescent="0.45">
      <c r="A8" s="29" t="s">
        <v>4</v>
      </c>
      <c r="B8" s="30" t="s">
        <v>2</v>
      </c>
      <c r="C8" s="31" t="s">
        <v>3</v>
      </c>
      <c r="D8" s="142" t="s">
        <v>0</v>
      </c>
      <c r="E8" s="29" t="s">
        <v>4</v>
      </c>
      <c r="F8" s="30" t="s">
        <v>2</v>
      </c>
      <c r="G8" s="31" t="s">
        <v>3</v>
      </c>
      <c r="H8" s="32" t="s">
        <v>0</v>
      </c>
      <c r="I8" s="29" t="s">
        <v>4</v>
      </c>
      <c r="J8" s="30" t="s">
        <v>2</v>
      </c>
      <c r="K8" s="31" t="s">
        <v>3</v>
      </c>
      <c r="L8" s="32" t="s">
        <v>0</v>
      </c>
    </row>
    <row r="9" spans="1:13" ht="38.4" customHeight="1" x14ac:dyDescent="0.45">
      <c r="A9" s="67" t="s">
        <v>31</v>
      </c>
      <c r="B9" s="33" t="s">
        <v>66</v>
      </c>
      <c r="C9" s="34">
        <v>380</v>
      </c>
      <c r="D9" s="143"/>
      <c r="E9" s="67" t="s">
        <v>56</v>
      </c>
      <c r="F9" s="33" t="s">
        <v>91</v>
      </c>
      <c r="G9" s="34">
        <v>440</v>
      </c>
      <c r="H9" s="165"/>
      <c r="I9" s="68" t="s">
        <v>118</v>
      </c>
      <c r="J9" s="5" t="s">
        <v>155</v>
      </c>
      <c r="K9" s="35">
        <v>510</v>
      </c>
      <c r="L9" s="164"/>
    </row>
    <row r="10" spans="1:13" ht="38.4" customHeight="1" x14ac:dyDescent="0.45">
      <c r="A10" s="68" t="s">
        <v>32</v>
      </c>
      <c r="B10" s="36" t="s">
        <v>67</v>
      </c>
      <c r="C10" s="37">
        <v>635</v>
      </c>
      <c r="D10" s="167"/>
      <c r="E10" s="68" t="s">
        <v>57</v>
      </c>
      <c r="F10" s="36" t="s">
        <v>92</v>
      </c>
      <c r="G10" s="37">
        <v>1210</v>
      </c>
      <c r="H10" s="164"/>
      <c r="I10" s="68" t="s">
        <v>119</v>
      </c>
      <c r="J10" s="5" t="s">
        <v>156</v>
      </c>
      <c r="K10" s="35">
        <v>455</v>
      </c>
      <c r="L10" s="164"/>
    </row>
    <row r="11" spans="1:13" ht="38.4" customHeight="1" x14ac:dyDescent="0.45">
      <c r="A11" s="68" t="s">
        <v>33</v>
      </c>
      <c r="B11" s="36" t="s">
        <v>68</v>
      </c>
      <c r="C11" s="37">
        <v>175</v>
      </c>
      <c r="D11" s="167"/>
      <c r="E11" s="68" t="s">
        <v>58</v>
      </c>
      <c r="F11" s="36" t="s">
        <v>93</v>
      </c>
      <c r="G11" s="37">
        <v>505</v>
      </c>
      <c r="H11" s="164"/>
      <c r="I11" s="68" t="s">
        <v>120</v>
      </c>
      <c r="J11" s="5" t="s">
        <v>157</v>
      </c>
      <c r="K11" s="35">
        <v>755</v>
      </c>
      <c r="L11" s="164"/>
    </row>
    <row r="12" spans="1:13" ht="38.4" customHeight="1" x14ac:dyDescent="0.45">
      <c r="A12" s="68" t="s">
        <v>34</v>
      </c>
      <c r="B12" s="36" t="s">
        <v>69</v>
      </c>
      <c r="C12" s="37">
        <v>600</v>
      </c>
      <c r="D12" s="167"/>
      <c r="E12" s="68" t="s">
        <v>59</v>
      </c>
      <c r="F12" s="36" t="s">
        <v>94</v>
      </c>
      <c r="G12" s="37">
        <v>770</v>
      </c>
      <c r="H12" s="164"/>
      <c r="I12" s="68" t="s">
        <v>121</v>
      </c>
      <c r="J12" s="5" t="s">
        <v>158</v>
      </c>
      <c r="K12" s="35">
        <v>575</v>
      </c>
      <c r="L12" s="164"/>
    </row>
    <row r="13" spans="1:13" ht="38.4" customHeight="1" x14ac:dyDescent="0.45">
      <c r="A13" s="68" t="s">
        <v>35</v>
      </c>
      <c r="B13" s="36" t="s">
        <v>70</v>
      </c>
      <c r="C13" s="37">
        <v>740</v>
      </c>
      <c r="D13" s="167"/>
      <c r="E13" s="68" t="s">
        <v>60</v>
      </c>
      <c r="F13" s="36" t="s">
        <v>95</v>
      </c>
      <c r="G13" s="37">
        <v>590</v>
      </c>
      <c r="H13" s="164"/>
      <c r="I13" s="68" t="s">
        <v>122</v>
      </c>
      <c r="J13" s="5" t="s">
        <v>159</v>
      </c>
      <c r="K13" s="35">
        <v>1105</v>
      </c>
      <c r="L13" s="164"/>
    </row>
    <row r="14" spans="1:13" ht="38.4" customHeight="1" x14ac:dyDescent="0.45">
      <c r="A14" s="68" t="s">
        <v>36</v>
      </c>
      <c r="B14" s="36" t="s">
        <v>71</v>
      </c>
      <c r="C14" s="37">
        <v>800</v>
      </c>
      <c r="D14" s="167"/>
      <c r="E14" s="68" t="s">
        <v>61</v>
      </c>
      <c r="F14" s="36" t="s">
        <v>96</v>
      </c>
      <c r="G14" s="37">
        <v>560</v>
      </c>
      <c r="H14" s="164"/>
      <c r="I14" s="68" t="s">
        <v>123</v>
      </c>
      <c r="J14" s="5" t="s">
        <v>160</v>
      </c>
      <c r="K14" s="35">
        <v>1030</v>
      </c>
      <c r="L14" s="164"/>
    </row>
    <row r="15" spans="1:13" ht="38.4" customHeight="1" x14ac:dyDescent="0.45">
      <c r="A15" s="68" t="s">
        <v>37</v>
      </c>
      <c r="B15" s="36" t="s">
        <v>72</v>
      </c>
      <c r="C15" s="37">
        <v>555</v>
      </c>
      <c r="D15" s="167"/>
      <c r="E15" s="68" t="s">
        <v>62</v>
      </c>
      <c r="F15" s="36" t="s">
        <v>97</v>
      </c>
      <c r="G15" s="37">
        <v>735</v>
      </c>
      <c r="H15" s="164"/>
      <c r="I15" s="68" t="s">
        <v>124</v>
      </c>
      <c r="J15" s="5" t="s">
        <v>161</v>
      </c>
      <c r="K15" s="35">
        <v>790</v>
      </c>
      <c r="L15" s="164"/>
    </row>
    <row r="16" spans="1:13" ht="38.4" customHeight="1" x14ac:dyDescent="0.45">
      <c r="A16" s="68" t="s">
        <v>38</v>
      </c>
      <c r="B16" s="36" t="s">
        <v>73</v>
      </c>
      <c r="C16" s="37">
        <v>1000</v>
      </c>
      <c r="D16" s="167"/>
      <c r="E16" s="68" t="s">
        <v>63</v>
      </c>
      <c r="F16" s="36" t="s">
        <v>98</v>
      </c>
      <c r="G16" s="37">
        <v>730</v>
      </c>
      <c r="H16" s="164"/>
      <c r="I16" s="68" t="s">
        <v>125</v>
      </c>
      <c r="J16" s="5" t="s">
        <v>162</v>
      </c>
      <c r="K16" s="35">
        <v>1060</v>
      </c>
      <c r="L16" s="164"/>
    </row>
    <row r="17" spans="1:15" ht="38.4" customHeight="1" x14ac:dyDescent="0.45">
      <c r="A17" s="69" t="s">
        <v>39</v>
      </c>
      <c r="B17" s="40" t="s">
        <v>74</v>
      </c>
      <c r="C17" s="41">
        <v>665</v>
      </c>
      <c r="D17" s="167"/>
      <c r="E17" s="69" t="s">
        <v>64</v>
      </c>
      <c r="F17" s="40" t="s">
        <v>99</v>
      </c>
      <c r="G17" s="41">
        <v>1280</v>
      </c>
      <c r="H17" s="164"/>
      <c r="I17" s="68" t="s">
        <v>126</v>
      </c>
      <c r="J17" s="5" t="s">
        <v>163</v>
      </c>
      <c r="K17" s="35">
        <v>645</v>
      </c>
      <c r="L17" s="164"/>
    </row>
    <row r="18" spans="1:15" ht="38.4" customHeight="1" x14ac:dyDescent="0.45">
      <c r="A18" s="68" t="s">
        <v>40</v>
      </c>
      <c r="B18" s="36" t="s">
        <v>75</v>
      </c>
      <c r="C18" s="37">
        <v>835</v>
      </c>
      <c r="D18" s="167"/>
      <c r="E18" s="68" t="s">
        <v>65</v>
      </c>
      <c r="F18" s="36" t="s">
        <v>100</v>
      </c>
      <c r="G18" s="37">
        <v>410</v>
      </c>
      <c r="H18" s="164"/>
      <c r="I18" s="68" t="s">
        <v>127</v>
      </c>
      <c r="J18" s="5" t="s">
        <v>164</v>
      </c>
      <c r="K18" s="35">
        <v>1090</v>
      </c>
      <c r="L18" s="164"/>
    </row>
    <row r="19" spans="1:15" ht="38.4" customHeight="1" x14ac:dyDescent="0.45">
      <c r="A19" s="68" t="s">
        <v>41</v>
      </c>
      <c r="B19" s="43" t="s">
        <v>76</v>
      </c>
      <c r="C19" s="44">
        <v>1035</v>
      </c>
      <c r="D19" s="167"/>
      <c r="E19" s="68" t="s">
        <v>101</v>
      </c>
      <c r="F19" s="43" t="s">
        <v>103</v>
      </c>
      <c r="G19" s="44">
        <v>295</v>
      </c>
      <c r="H19" s="164"/>
      <c r="I19" s="68" t="s">
        <v>128</v>
      </c>
      <c r="J19" s="5" t="s">
        <v>165</v>
      </c>
      <c r="K19" s="35">
        <v>375</v>
      </c>
      <c r="L19" s="164"/>
    </row>
    <row r="20" spans="1:15" ht="38.4" customHeight="1" x14ac:dyDescent="0.45">
      <c r="A20" s="68" t="s">
        <v>42</v>
      </c>
      <c r="B20" s="43" t="s">
        <v>77</v>
      </c>
      <c r="C20" s="37">
        <v>780</v>
      </c>
      <c r="D20" s="167"/>
      <c r="E20" s="68" t="s">
        <v>102</v>
      </c>
      <c r="F20" s="43" t="s">
        <v>104</v>
      </c>
      <c r="G20" s="37">
        <v>760</v>
      </c>
      <c r="H20" s="164"/>
      <c r="I20" s="68" t="s">
        <v>129</v>
      </c>
      <c r="J20" s="5" t="s">
        <v>166</v>
      </c>
      <c r="K20" s="35">
        <v>500</v>
      </c>
      <c r="L20" s="164"/>
    </row>
    <row r="21" spans="1:15" ht="38.4" customHeight="1" x14ac:dyDescent="0.45">
      <c r="A21" s="68" t="s">
        <v>43</v>
      </c>
      <c r="B21" s="43" t="s">
        <v>78</v>
      </c>
      <c r="C21" s="37">
        <v>1030</v>
      </c>
      <c r="D21" s="167"/>
      <c r="E21" s="67" t="s">
        <v>105</v>
      </c>
      <c r="F21" s="33" t="s">
        <v>142</v>
      </c>
      <c r="G21" s="37">
        <v>1020</v>
      </c>
      <c r="H21" s="164"/>
      <c r="I21" s="68" t="s">
        <v>130</v>
      </c>
      <c r="J21" s="5" t="s">
        <v>167</v>
      </c>
      <c r="K21" s="35">
        <v>350</v>
      </c>
      <c r="L21" s="164"/>
    </row>
    <row r="22" spans="1:15" ht="38.4" customHeight="1" x14ac:dyDescent="0.45">
      <c r="A22" s="68" t="s">
        <v>44</v>
      </c>
      <c r="B22" s="43" t="s">
        <v>79</v>
      </c>
      <c r="C22" s="37">
        <v>1405</v>
      </c>
      <c r="D22" s="167"/>
      <c r="E22" s="68" t="s">
        <v>106</v>
      </c>
      <c r="F22" s="36" t="s">
        <v>143</v>
      </c>
      <c r="G22" s="37">
        <v>900</v>
      </c>
      <c r="H22" s="164"/>
      <c r="I22" s="68" t="s">
        <v>131</v>
      </c>
      <c r="J22" s="5" t="s">
        <v>168</v>
      </c>
      <c r="K22" s="35">
        <v>235</v>
      </c>
      <c r="L22" s="164"/>
    </row>
    <row r="23" spans="1:15" ht="38.4" customHeight="1" x14ac:dyDescent="0.45">
      <c r="A23" s="68" t="s">
        <v>45</v>
      </c>
      <c r="B23" s="43" t="s">
        <v>80</v>
      </c>
      <c r="C23" s="37">
        <v>710</v>
      </c>
      <c r="D23" s="167"/>
      <c r="E23" s="68" t="s">
        <v>107</v>
      </c>
      <c r="F23" s="36" t="s">
        <v>144</v>
      </c>
      <c r="G23" s="37">
        <v>730</v>
      </c>
      <c r="H23" s="164"/>
      <c r="I23" s="68" t="s">
        <v>132</v>
      </c>
      <c r="J23" s="5" t="s">
        <v>169</v>
      </c>
      <c r="K23" s="35">
        <v>395</v>
      </c>
      <c r="L23" s="164"/>
    </row>
    <row r="24" spans="1:15" ht="38.4" customHeight="1" x14ac:dyDescent="0.45">
      <c r="A24" s="68" t="s">
        <v>46</v>
      </c>
      <c r="B24" s="43" t="s">
        <v>81</v>
      </c>
      <c r="C24" s="37">
        <v>830</v>
      </c>
      <c r="D24" s="167"/>
      <c r="E24" s="68" t="s">
        <v>108</v>
      </c>
      <c r="F24" s="36" t="s">
        <v>145</v>
      </c>
      <c r="G24" s="37">
        <v>850</v>
      </c>
      <c r="H24" s="164"/>
      <c r="I24" s="68" t="s">
        <v>133</v>
      </c>
      <c r="J24" s="66" t="s">
        <v>278</v>
      </c>
      <c r="K24" s="35">
        <v>420</v>
      </c>
      <c r="L24" s="164"/>
    </row>
    <row r="25" spans="1:15" ht="38.4" customHeight="1" x14ac:dyDescent="0.45">
      <c r="A25" s="68" t="s">
        <v>47</v>
      </c>
      <c r="B25" s="36" t="s">
        <v>82</v>
      </c>
      <c r="C25" s="37">
        <v>1160</v>
      </c>
      <c r="D25" s="167"/>
      <c r="E25" s="68" t="s">
        <v>109</v>
      </c>
      <c r="F25" s="36" t="s">
        <v>146</v>
      </c>
      <c r="G25" s="37">
        <v>740</v>
      </c>
      <c r="H25" s="164"/>
      <c r="I25" s="68" t="s">
        <v>134</v>
      </c>
      <c r="J25" s="5" t="s">
        <v>170</v>
      </c>
      <c r="K25" s="35">
        <v>350</v>
      </c>
      <c r="L25" s="164"/>
    </row>
    <row r="26" spans="1:15" ht="38.4" customHeight="1" x14ac:dyDescent="0.45">
      <c r="A26" s="69" t="s">
        <v>48</v>
      </c>
      <c r="B26" s="40" t="s">
        <v>83</v>
      </c>
      <c r="C26" s="41">
        <v>1640</v>
      </c>
      <c r="D26" s="167"/>
      <c r="E26" s="68" t="s">
        <v>110</v>
      </c>
      <c r="F26" s="36" t="s">
        <v>147</v>
      </c>
      <c r="G26" s="37">
        <v>400</v>
      </c>
      <c r="H26" s="164"/>
      <c r="I26" s="68" t="s">
        <v>135</v>
      </c>
      <c r="J26" s="5" t="s">
        <v>171</v>
      </c>
      <c r="K26" s="35">
        <v>270</v>
      </c>
      <c r="L26" s="164"/>
    </row>
    <row r="27" spans="1:15" ht="38.4" customHeight="1" x14ac:dyDescent="0.45">
      <c r="A27" s="68" t="s">
        <v>49</v>
      </c>
      <c r="B27" s="36" t="s">
        <v>84</v>
      </c>
      <c r="C27" s="37">
        <v>1000</v>
      </c>
      <c r="D27" s="167"/>
      <c r="E27" s="68" t="s">
        <v>111</v>
      </c>
      <c r="F27" s="36" t="s">
        <v>148</v>
      </c>
      <c r="G27" s="37">
        <v>550</v>
      </c>
      <c r="H27" s="164"/>
      <c r="I27" s="68" t="s">
        <v>136</v>
      </c>
      <c r="J27" s="5" t="s">
        <v>172</v>
      </c>
      <c r="K27" s="35">
        <v>370</v>
      </c>
      <c r="L27" s="164"/>
    </row>
    <row r="28" spans="1:15" ht="38.4" customHeight="1" x14ac:dyDescent="0.45">
      <c r="A28" s="68" t="s">
        <v>50</v>
      </c>
      <c r="B28" s="43" t="s">
        <v>85</v>
      </c>
      <c r="C28" s="44">
        <v>1050</v>
      </c>
      <c r="D28" s="167"/>
      <c r="E28" s="68" t="s">
        <v>112</v>
      </c>
      <c r="F28" s="36" t="s">
        <v>149</v>
      </c>
      <c r="G28" s="37">
        <v>280</v>
      </c>
      <c r="H28" s="164"/>
      <c r="I28" s="68" t="s">
        <v>137</v>
      </c>
      <c r="J28" s="5" t="s">
        <v>173</v>
      </c>
      <c r="K28" s="35">
        <v>520</v>
      </c>
      <c r="L28" s="164"/>
    </row>
    <row r="29" spans="1:15" ht="38.4" customHeight="1" x14ac:dyDescent="0.45">
      <c r="A29" s="68" t="s">
        <v>51</v>
      </c>
      <c r="B29" s="43" t="s">
        <v>86</v>
      </c>
      <c r="C29" s="37">
        <v>530</v>
      </c>
      <c r="D29" s="167"/>
      <c r="E29" s="69" t="s">
        <v>113</v>
      </c>
      <c r="F29" s="40" t="s">
        <v>150</v>
      </c>
      <c r="G29" s="41">
        <v>360</v>
      </c>
      <c r="H29" s="164"/>
      <c r="I29" s="68" t="s">
        <v>138</v>
      </c>
      <c r="J29" s="65" t="s">
        <v>174</v>
      </c>
      <c r="K29" s="35">
        <v>320</v>
      </c>
      <c r="L29" s="164"/>
    </row>
    <row r="30" spans="1:15" ht="38.4" customHeight="1" x14ac:dyDescent="0.45">
      <c r="A30" s="68" t="s">
        <v>52</v>
      </c>
      <c r="B30" s="43" t="s">
        <v>87</v>
      </c>
      <c r="C30" s="37">
        <v>1075</v>
      </c>
      <c r="D30" s="167"/>
      <c r="E30" s="68" t="s">
        <v>114</v>
      </c>
      <c r="F30" s="36" t="s">
        <v>151</v>
      </c>
      <c r="G30" s="37">
        <v>875</v>
      </c>
      <c r="H30" s="164"/>
      <c r="I30" s="68" t="s">
        <v>139</v>
      </c>
      <c r="J30" s="65" t="s">
        <v>175</v>
      </c>
      <c r="K30" s="35">
        <v>305</v>
      </c>
      <c r="L30" s="164"/>
    </row>
    <row r="31" spans="1:15" ht="38.4" customHeight="1" x14ac:dyDescent="0.45">
      <c r="A31" s="68" t="s">
        <v>53</v>
      </c>
      <c r="B31" s="43" t="s">
        <v>88</v>
      </c>
      <c r="C31" s="37">
        <v>1235</v>
      </c>
      <c r="D31" s="167"/>
      <c r="E31" s="68" t="s">
        <v>115</v>
      </c>
      <c r="F31" s="43" t="s">
        <v>152</v>
      </c>
      <c r="G31" s="44">
        <v>665</v>
      </c>
      <c r="H31" s="164"/>
      <c r="I31" s="68" t="s">
        <v>140</v>
      </c>
      <c r="J31" s="5" t="s">
        <v>176</v>
      </c>
      <c r="K31" s="35">
        <v>310</v>
      </c>
      <c r="L31" s="164"/>
    </row>
    <row r="32" spans="1:15" ht="38.4" customHeight="1" thickBot="1" x14ac:dyDescent="0.5">
      <c r="A32" s="68" t="s">
        <v>54</v>
      </c>
      <c r="B32" s="43" t="s">
        <v>89</v>
      </c>
      <c r="C32" s="37">
        <v>1100</v>
      </c>
      <c r="D32" s="167"/>
      <c r="E32" s="68" t="s">
        <v>116</v>
      </c>
      <c r="F32" s="43" t="s">
        <v>153</v>
      </c>
      <c r="G32" s="37">
        <v>515</v>
      </c>
      <c r="H32" s="164"/>
      <c r="I32" s="68" t="s">
        <v>141</v>
      </c>
      <c r="J32" s="66" t="s">
        <v>177</v>
      </c>
      <c r="K32" s="35">
        <v>550</v>
      </c>
      <c r="L32" s="164"/>
      <c r="M32" s="60"/>
      <c r="N32" s="60"/>
      <c r="O32" s="60"/>
    </row>
    <row r="33" spans="1:15" ht="38.4" customHeight="1" thickTop="1" thickBot="1" x14ac:dyDescent="0.5">
      <c r="A33" s="158" t="s">
        <v>55</v>
      </c>
      <c r="B33" s="159" t="s">
        <v>90</v>
      </c>
      <c r="C33" s="160">
        <v>1250</v>
      </c>
      <c r="D33" s="168"/>
      <c r="E33" s="158" t="s">
        <v>117</v>
      </c>
      <c r="F33" s="159" t="s">
        <v>154</v>
      </c>
      <c r="G33" s="160">
        <v>700</v>
      </c>
      <c r="H33" s="169"/>
      <c r="I33" s="172" t="s">
        <v>265</v>
      </c>
      <c r="J33" s="173"/>
      <c r="K33" s="46">
        <f>SUM(G9:G33,C9:C33,K9:K32)</f>
        <v>52370</v>
      </c>
      <c r="L33" s="47">
        <f>SUM(H9:H33,D9:D33,L9:L32)</f>
        <v>0</v>
      </c>
      <c r="M33" s="48"/>
      <c r="N33" s="48"/>
      <c r="O33" s="48"/>
    </row>
    <row r="34" spans="1:15" ht="27" customHeight="1" thickBot="1" x14ac:dyDescent="0.5">
      <c r="A34" s="203" t="s">
        <v>30</v>
      </c>
      <c r="B34" s="203"/>
      <c r="C34" s="203"/>
      <c r="D34" s="203"/>
      <c r="E34" s="203"/>
      <c r="F34" s="203"/>
      <c r="G34" s="203"/>
      <c r="H34" s="9"/>
      <c r="I34" s="176" t="s">
        <v>306</v>
      </c>
      <c r="J34" s="176"/>
      <c r="K34" s="176"/>
      <c r="L34" s="176"/>
      <c r="M34" s="49"/>
      <c r="N34" s="49"/>
      <c r="O34" s="49"/>
    </row>
    <row r="35" spans="1:15" ht="17.399999999999999" customHeight="1" thickTop="1" thickBot="1" x14ac:dyDescent="0.5">
      <c r="A35" s="204"/>
      <c r="B35" s="204"/>
      <c r="C35" s="204"/>
      <c r="D35" s="204"/>
      <c r="E35" s="204"/>
      <c r="F35" s="204"/>
      <c r="G35" s="204"/>
      <c r="H35" s="10"/>
      <c r="I35" s="62" t="s">
        <v>12</v>
      </c>
      <c r="J35" s="63"/>
      <c r="K35" s="63"/>
      <c r="L35" s="64"/>
    </row>
    <row r="36" spans="1:15" ht="17.399999999999999" customHeight="1" thickTop="1" x14ac:dyDescent="0.45">
      <c r="A36" s="177" t="s">
        <v>10</v>
      </c>
      <c r="B36" s="178"/>
      <c r="C36" s="178"/>
      <c r="D36" s="179"/>
      <c r="E36" s="178" t="s">
        <v>11</v>
      </c>
      <c r="F36" s="179"/>
      <c r="G36" s="180" t="s">
        <v>0</v>
      </c>
      <c r="H36" s="181"/>
      <c r="I36" s="11" t="s">
        <v>1</v>
      </c>
      <c r="J36" s="97"/>
      <c r="K36" s="98" t="s">
        <v>9</v>
      </c>
      <c r="L36" s="6"/>
    </row>
    <row r="37" spans="1:15" ht="17.399999999999999" customHeight="1" x14ac:dyDescent="0.45">
      <c r="A37" s="99" t="s">
        <v>297</v>
      </c>
      <c r="B37" s="190"/>
      <c r="C37" s="191"/>
      <c r="D37" s="192"/>
      <c r="E37" s="182" t="s">
        <v>25</v>
      </c>
      <c r="F37" s="183"/>
      <c r="G37" s="186">
        <f>G4</f>
        <v>0</v>
      </c>
      <c r="H37" s="187"/>
      <c r="I37" s="12" t="s">
        <v>296</v>
      </c>
      <c r="J37" s="196"/>
      <c r="K37" s="197"/>
      <c r="L37" s="198"/>
    </row>
    <row r="38" spans="1:15" ht="17.399999999999999" customHeight="1" thickBot="1" x14ac:dyDescent="0.5">
      <c r="A38" s="100" t="s">
        <v>298</v>
      </c>
      <c r="B38" s="193"/>
      <c r="C38" s="194"/>
      <c r="D38" s="195"/>
      <c r="E38" s="184"/>
      <c r="F38" s="185"/>
      <c r="G38" s="188"/>
      <c r="H38" s="189"/>
      <c r="I38" s="13" t="s">
        <v>8</v>
      </c>
      <c r="J38" s="51"/>
      <c r="K38" s="50" t="s">
        <v>5</v>
      </c>
      <c r="L38" s="7"/>
    </row>
    <row r="39" spans="1:15" ht="17.399999999999999" customHeight="1" thickTop="1" thickBot="1" x14ac:dyDescent="0.5">
      <c r="A39" s="14" t="s">
        <v>7</v>
      </c>
      <c r="B39" s="15"/>
      <c r="C39" s="16"/>
      <c r="D39" s="17"/>
      <c r="E39" s="18"/>
      <c r="F39" s="18"/>
      <c r="G39" s="19"/>
      <c r="H39" s="20"/>
      <c r="I39" s="21" t="s">
        <v>299</v>
      </c>
      <c r="J39" s="52"/>
      <c r="K39" s="101" t="s">
        <v>300</v>
      </c>
      <c r="L39" s="8"/>
    </row>
    <row r="40" spans="1:15" ht="26.4" customHeight="1" thickTop="1" thickBot="1" x14ac:dyDescent="0.5">
      <c r="A40" s="4" t="s">
        <v>178</v>
      </c>
      <c r="B40" s="22"/>
      <c r="C40" s="23"/>
      <c r="D40" s="24"/>
      <c r="E40" s="4" t="s">
        <v>188</v>
      </c>
      <c r="F40" s="22"/>
      <c r="G40" s="26"/>
      <c r="H40" s="27"/>
      <c r="I40" s="28" t="s">
        <v>268</v>
      </c>
      <c r="J40" s="22"/>
      <c r="K40" s="23"/>
      <c r="L40" s="24"/>
    </row>
    <row r="41" spans="1:15" ht="26.4" customHeight="1" x14ac:dyDescent="0.45">
      <c r="A41" s="29" t="s">
        <v>4</v>
      </c>
      <c r="B41" s="30" t="s">
        <v>2</v>
      </c>
      <c r="C41" s="31" t="s">
        <v>3</v>
      </c>
      <c r="D41" s="32" t="s">
        <v>0</v>
      </c>
      <c r="E41" s="29" t="s">
        <v>4</v>
      </c>
      <c r="F41" s="30" t="s">
        <v>2</v>
      </c>
      <c r="G41" s="31" t="s">
        <v>3</v>
      </c>
      <c r="H41" s="32" t="s">
        <v>0</v>
      </c>
      <c r="I41" s="29" t="s">
        <v>4</v>
      </c>
      <c r="J41" s="30" t="s">
        <v>2</v>
      </c>
      <c r="K41" s="31" t="s">
        <v>3</v>
      </c>
      <c r="L41" s="32" t="s">
        <v>0</v>
      </c>
    </row>
    <row r="42" spans="1:15" ht="34.799999999999997" customHeight="1" x14ac:dyDescent="0.45">
      <c r="A42" s="70" t="s">
        <v>179</v>
      </c>
      <c r="B42" s="33" t="s">
        <v>183</v>
      </c>
      <c r="C42" s="34">
        <v>460</v>
      </c>
      <c r="D42" s="165"/>
      <c r="E42" s="70" t="s">
        <v>189</v>
      </c>
      <c r="F42" s="33" t="s">
        <v>192</v>
      </c>
      <c r="G42" s="34">
        <v>1365</v>
      </c>
      <c r="H42" s="165"/>
      <c r="I42" s="156" t="s">
        <v>231</v>
      </c>
      <c r="J42" s="5" t="s">
        <v>244</v>
      </c>
      <c r="K42" s="35">
        <v>280</v>
      </c>
      <c r="L42" s="164"/>
    </row>
    <row r="43" spans="1:15" ht="34.799999999999997" customHeight="1" x14ac:dyDescent="0.45">
      <c r="A43" s="71" t="s">
        <v>180</v>
      </c>
      <c r="B43" s="36" t="s">
        <v>184</v>
      </c>
      <c r="C43" s="37">
        <v>1350</v>
      </c>
      <c r="D43" s="164"/>
      <c r="E43" s="71" t="s">
        <v>190</v>
      </c>
      <c r="F43" s="72" t="s">
        <v>270</v>
      </c>
      <c r="G43" s="37">
        <v>1160</v>
      </c>
      <c r="H43" s="164"/>
      <c r="I43" s="156" t="s">
        <v>232</v>
      </c>
      <c r="J43" s="5" t="s">
        <v>245</v>
      </c>
      <c r="K43" s="35">
        <v>720</v>
      </c>
      <c r="L43" s="164"/>
    </row>
    <row r="44" spans="1:15" ht="34.799999999999997" customHeight="1" thickBot="1" x14ac:dyDescent="0.5">
      <c r="A44" s="71" t="s">
        <v>181</v>
      </c>
      <c r="B44" s="36" t="s">
        <v>185</v>
      </c>
      <c r="C44" s="37">
        <v>230</v>
      </c>
      <c r="D44" s="164"/>
      <c r="E44" s="71" t="s">
        <v>191</v>
      </c>
      <c r="F44" s="72" t="s">
        <v>271</v>
      </c>
      <c r="G44" s="37">
        <v>710</v>
      </c>
      <c r="H44" s="164"/>
      <c r="I44" s="156" t="s">
        <v>233</v>
      </c>
      <c r="J44" s="5" t="s">
        <v>246</v>
      </c>
      <c r="K44" s="35">
        <v>740</v>
      </c>
      <c r="L44" s="164"/>
    </row>
    <row r="45" spans="1:15" ht="27" customHeight="1" thickTop="1" thickBot="1" x14ac:dyDescent="0.5">
      <c r="A45" s="71" t="s">
        <v>182</v>
      </c>
      <c r="B45" s="36" t="s">
        <v>186</v>
      </c>
      <c r="C45" s="37">
        <v>1080</v>
      </c>
      <c r="D45" s="164"/>
      <c r="E45" s="217" t="s">
        <v>266</v>
      </c>
      <c r="F45" s="218"/>
      <c r="G45" s="46">
        <f>SUM(G42:G44)</f>
        <v>3235</v>
      </c>
      <c r="H45" s="47">
        <f>SUM(H42:H44)</f>
        <v>0</v>
      </c>
      <c r="I45" s="156" t="s">
        <v>234</v>
      </c>
      <c r="J45" s="5" t="s">
        <v>247</v>
      </c>
      <c r="K45" s="35">
        <v>640</v>
      </c>
      <c r="L45" s="164"/>
    </row>
    <row r="46" spans="1:15" ht="27" customHeight="1" thickTop="1" thickBot="1" x14ac:dyDescent="0.5">
      <c r="A46" s="217" t="s">
        <v>187</v>
      </c>
      <c r="B46" s="218"/>
      <c r="C46" s="46">
        <f>SUM(C42:C45)</f>
        <v>3120</v>
      </c>
      <c r="D46" s="47">
        <f>SUM(D42:D45)</f>
        <v>0</v>
      </c>
      <c r="E46" s="4" t="s">
        <v>214</v>
      </c>
      <c r="F46" s="22"/>
      <c r="G46" s="26"/>
      <c r="H46" s="27"/>
      <c r="I46" s="156" t="s">
        <v>235</v>
      </c>
      <c r="J46" s="5" t="s">
        <v>248</v>
      </c>
      <c r="K46" s="35">
        <v>900</v>
      </c>
      <c r="L46" s="164"/>
    </row>
    <row r="47" spans="1:15" ht="27" customHeight="1" thickBot="1" x14ac:dyDescent="0.5">
      <c r="A47" s="4" t="s">
        <v>205</v>
      </c>
      <c r="B47" s="22"/>
      <c r="C47" s="23"/>
      <c r="D47" s="24"/>
      <c r="E47" s="29" t="s">
        <v>4</v>
      </c>
      <c r="F47" s="30" t="s">
        <v>2</v>
      </c>
      <c r="G47" s="31" t="s">
        <v>3</v>
      </c>
      <c r="H47" s="32" t="s">
        <v>0</v>
      </c>
      <c r="I47" s="156" t="s">
        <v>236</v>
      </c>
      <c r="J47" s="5" t="s">
        <v>249</v>
      </c>
      <c r="K47" s="35">
        <v>470</v>
      </c>
      <c r="L47" s="164"/>
    </row>
    <row r="48" spans="1:15" ht="27" customHeight="1" x14ac:dyDescent="0.45">
      <c r="A48" s="29" t="s">
        <v>4</v>
      </c>
      <c r="B48" s="30" t="s">
        <v>2</v>
      </c>
      <c r="C48" s="31" t="s">
        <v>3</v>
      </c>
      <c r="D48" s="142" t="s">
        <v>0</v>
      </c>
      <c r="E48" s="70" t="s">
        <v>215</v>
      </c>
      <c r="F48" s="33" t="s">
        <v>219</v>
      </c>
      <c r="G48" s="34">
        <v>1220</v>
      </c>
      <c r="H48" s="165"/>
      <c r="I48" s="156" t="s">
        <v>237</v>
      </c>
      <c r="J48" s="5" t="s">
        <v>250</v>
      </c>
      <c r="K48" s="35">
        <v>640</v>
      </c>
      <c r="L48" s="164"/>
    </row>
    <row r="49" spans="1:12" ht="27" customHeight="1" x14ac:dyDescent="0.45">
      <c r="A49" s="70" t="s">
        <v>207</v>
      </c>
      <c r="B49" s="33" t="s">
        <v>209</v>
      </c>
      <c r="C49" s="34">
        <v>350</v>
      </c>
      <c r="D49" s="143"/>
      <c r="E49" s="71" t="s">
        <v>216</v>
      </c>
      <c r="F49" s="36" t="s">
        <v>220</v>
      </c>
      <c r="G49" s="37">
        <v>1360</v>
      </c>
      <c r="H49" s="164"/>
      <c r="I49" s="156" t="s">
        <v>238</v>
      </c>
      <c r="J49" s="5" t="s">
        <v>251</v>
      </c>
      <c r="K49" s="35">
        <v>560</v>
      </c>
      <c r="L49" s="164"/>
    </row>
    <row r="50" spans="1:12" ht="27" customHeight="1" thickBot="1" x14ac:dyDescent="0.5">
      <c r="A50" s="71" t="s">
        <v>208</v>
      </c>
      <c r="B50" s="36" t="s">
        <v>210</v>
      </c>
      <c r="C50" s="37">
        <v>1380</v>
      </c>
      <c r="D50" s="167"/>
      <c r="E50" s="71" t="s">
        <v>217</v>
      </c>
      <c r="F50" s="36" t="s">
        <v>221</v>
      </c>
      <c r="G50" s="37">
        <v>525</v>
      </c>
      <c r="H50" s="164"/>
      <c r="I50" s="156" t="s">
        <v>239</v>
      </c>
      <c r="J50" s="5" t="s">
        <v>252</v>
      </c>
      <c r="K50" s="35">
        <v>510</v>
      </c>
      <c r="L50" s="164"/>
    </row>
    <row r="51" spans="1:12" ht="27" customHeight="1" thickTop="1" thickBot="1" x14ac:dyDescent="0.5">
      <c r="A51" s="217" t="s">
        <v>206</v>
      </c>
      <c r="B51" s="218"/>
      <c r="C51" s="46">
        <f>SUM(C49:C50)</f>
        <v>1730</v>
      </c>
      <c r="D51" s="155">
        <f>SUM(D49:D50)</f>
        <v>0</v>
      </c>
      <c r="E51" s="71" t="s">
        <v>218</v>
      </c>
      <c r="F51" s="36" t="s">
        <v>222</v>
      </c>
      <c r="G51" s="37">
        <v>285</v>
      </c>
      <c r="H51" s="164"/>
      <c r="I51" s="156" t="s">
        <v>240</v>
      </c>
      <c r="J51" s="5" t="s">
        <v>253</v>
      </c>
      <c r="K51" s="35">
        <v>430</v>
      </c>
      <c r="L51" s="164"/>
    </row>
    <row r="52" spans="1:12" ht="27" customHeight="1" thickTop="1" thickBot="1" x14ac:dyDescent="0.5">
      <c r="A52" s="28" t="s">
        <v>211</v>
      </c>
      <c r="B52" s="22"/>
      <c r="C52" s="23"/>
      <c r="D52" s="24"/>
      <c r="E52" s="217" t="s">
        <v>226</v>
      </c>
      <c r="F52" s="218"/>
      <c r="G52" s="46">
        <f>SUM(G48:G51)</f>
        <v>3390</v>
      </c>
      <c r="H52" s="47">
        <f>SUM(H48:H51)</f>
        <v>0</v>
      </c>
      <c r="I52" s="156" t="s">
        <v>241</v>
      </c>
      <c r="J52" s="5" t="s">
        <v>254</v>
      </c>
      <c r="K52" s="35">
        <v>350</v>
      </c>
      <c r="L52" s="164"/>
    </row>
    <row r="53" spans="1:12" ht="27" customHeight="1" thickBot="1" x14ac:dyDescent="0.5">
      <c r="A53" s="29" t="s">
        <v>4</v>
      </c>
      <c r="B53" s="30" t="s">
        <v>2</v>
      </c>
      <c r="C53" s="31" t="s">
        <v>3</v>
      </c>
      <c r="D53" s="32" t="s">
        <v>0</v>
      </c>
      <c r="E53" s="4" t="s">
        <v>359</v>
      </c>
      <c r="F53" s="22"/>
      <c r="G53" s="26"/>
      <c r="H53" s="27"/>
      <c r="I53" s="156" t="s">
        <v>242</v>
      </c>
      <c r="J53" s="5" t="s">
        <v>369</v>
      </c>
      <c r="K53" s="35">
        <v>410</v>
      </c>
      <c r="L53" s="164"/>
    </row>
    <row r="54" spans="1:12" ht="48.6" customHeight="1" thickBot="1" x14ac:dyDescent="0.5">
      <c r="A54" s="70" t="s">
        <v>212</v>
      </c>
      <c r="B54" s="145" t="s">
        <v>281</v>
      </c>
      <c r="C54" s="34">
        <v>630</v>
      </c>
      <c r="D54" s="165"/>
      <c r="E54" s="29" t="s">
        <v>4</v>
      </c>
      <c r="F54" s="30" t="s">
        <v>2</v>
      </c>
      <c r="G54" s="31" t="s">
        <v>3</v>
      </c>
      <c r="H54" s="142" t="s">
        <v>0</v>
      </c>
      <c r="I54" s="156" t="s">
        <v>243</v>
      </c>
      <c r="J54" s="5" t="s">
        <v>255</v>
      </c>
      <c r="K54" s="35">
        <v>1910</v>
      </c>
      <c r="L54" s="164"/>
    </row>
    <row r="55" spans="1:12" ht="27" customHeight="1" thickTop="1" thickBot="1" x14ac:dyDescent="0.5">
      <c r="A55" s="217" t="s">
        <v>213</v>
      </c>
      <c r="B55" s="218"/>
      <c r="C55" s="38">
        <f>SUM(C54)</f>
        <v>630</v>
      </c>
      <c r="D55" s="47">
        <f>SUM(D54)</f>
        <v>0</v>
      </c>
      <c r="E55" s="70" t="s">
        <v>194</v>
      </c>
      <c r="F55" s="33" t="s">
        <v>199</v>
      </c>
      <c r="G55" s="34">
        <v>275</v>
      </c>
      <c r="H55" s="143"/>
      <c r="I55" s="219" t="s">
        <v>261</v>
      </c>
      <c r="J55" s="220"/>
      <c r="K55" s="46">
        <f>SUM(K42:K54)</f>
        <v>8560</v>
      </c>
      <c r="L55" s="47">
        <f>SUM(L42:L54)</f>
        <v>0</v>
      </c>
    </row>
    <row r="56" spans="1:12" ht="40.799999999999997" customHeight="1" thickBot="1" x14ac:dyDescent="0.5">
      <c r="A56" s="28" t="s">
        <v>223</v>
      </c>
      <c r="B56" s="22"/>
      <c r="C56" s="23"/>
      <c r="D56" s="24"/>
      <c r="E56" s="71" t="s">
        <v>195</v>
      </c>
      <c r="F56" s="144" t="s">
        <v>200</v>
      </c>
      <c r="G56" s="37">
        <v>550</v>
      </c>
      <c r="H56" s="164"/>
      <c r="I56" s="28" t="s">
        <v>353</v>
      </c>
      <c r="J56" s="22"/>
      <c r="K56" s="23"/>
      <c r="L56" s="24"/>
    </row>
    <row r="57" spans="1:12" ht="27" customHeight="1" x14ac:dyDescent="0.45">
      <c r="A57" s="29" t="s">
        <v>4</v>
      </c>
      <c r="B57" s="30" t="s">
        <v>2</v>
      </c>
      <c r="C57" s="31" t="s">
        <v>3</v>
      </c>
      <c r="D57" s="142" t="s">
        <v>0</v>
      </c>
      <c r="E57" s="71" t="s">
        <v>196</v>
      </c>
      <c r="F57" s="36" t="s">
        <v>201</v>
      </c>
      <c r="G57" s="37">
        <v>530</v>
      </c>
      <c r="H57" s="164"/>
      <c r="I57" s="29" t="s">
        <v>4</v>
      </c>
      <c r="J57" s="30" t="s">
        <v>2</v>
      </c>
      <c r="K57" s="31" t="s">
        <v>3</v>
      </c>
      <c r="L57" s="32" t="s">
        <v>0</v>
      </c>
    </row>
    <row r="58" spans="1:12" ht="27" customHeight="1" thickBot="1" x14ac:dyDescent="0.5">
      <c r="A58" s="70" t="s">
        <v>224</v>
      </c>
      <c r="B58" s="33" t="s">
        <v>225</v>
      </c>
      <c r="C58" s="34">
        <v>870</v>
      </c>
      <c r="D58" s="143"/>
      <c r="E58" s="71" t="s">
        <v>197</v>
      </c>
      <c r="F58" s="36" t="s">
        <v>202</v>
      </c>
      <c r="G58" s="37">
        <v>170</v>
      </c>
      <c r="H58" s="164"/>
      <c r="I58" s="156" t="s">
        <v>256</v>
      </c>
      <c r="J58" s="5" t="s">
        <v>258</v>
      </c>
      <c r="K58" s="35">
        <v>1260</v>
      </c>
      <c r="L58" s="164"/>
    </row>
    <row r="59" spans="1:12" ht="27" customHeight="1" thickTop="1" thickBot="1" x14ac:dyDescent="0.5">
      <c r="A59" s="217" t="s">
        <v>227</v>
      </c>
      <c r="B59" s="218"/>
      <c r="C59" s="38">
        <f>SUM(C58)</f>
        <v>870</v>
      </c>
      <c r="D59" s="73">
        <f>SUM(D58)</f>
        <v>0</v>
      </c>
      <c r="E59" s="71" t="s">
        <v>198</v>
      </c>
      <c r="F59" s="36" t="s">
        <v>203</v>
      </c>
      <c r="G59" s="37">
        <v>320</v>
      </c>
      <c r="H59" s="164"/>
      <c r="I59" s="156" t="s">
        <v>257</v>
      </c>
      <c r="J59" s="65" t="s">
        <v>259</v>
      </c>
      <c r="K59" s="35">
        <v>1850</v>
      </c>
      <c r="L59" s="164"/>
    </row>
    <row r="60" spans="1:12" ht="27" customHeight="1" thickTop="1" thickBot="1" x14ac:dyDescent="0.5">
      <c r="A60" s="28" t="s">
        <v>355</v>
      </c>
      <c r="B60" s="22"/>
      <c r="C60" s="23"/>
      <c r="D60" s="24"/>
      <c r="E60" s="217" t="s">
        <v>204</v>
      </c>
      <c r="F60" s="218"/>
      <c r="G60" s="46">
        <f>SUM(G55:G59)</f>
        <v>1845</v>
      </c>
      <c r="H60" s="47">
        <f>SUM(H55:H59)</f>
        <v>0</v>
      </c>
      <c r="I60" s="219" t="s">
        <v>262</v>
      </c>
      <c r="J60" s="220"/>
      <c r="K60" s="38">
        <f>SUM(K58:K59)</f>
        <v>3110</v>
      </c>
      <c r="L60" s="39">
        <f>SUM(L58:L59)</f>
        <v>0</v>
      </c>
    </row>
    <row r="61" spans="1:12" ht="27" customHeight="1" thickBot="1" x14ac:dyDescent="0.5">
      <c r="A61" s="29" t="s">
        <v>4</v>
      </c>
      <c r="B61" s="30" t="s">
        <v>2</v>
      </c>
      <c r="C61" s="31" t="s">
        <v>3</v>
      </c>
      <c r="D61" s="32" t="s">
        <v>0</v>
      </c>
      <c r="E61" s="28" t="s">
        <v>228</v>
      </c>
      <c r="F61" s="22"/>
      <c r="G61" s="26"/>
      <c r="H61" s="27"/>
      <c r="I61" s="28" t="s">
        <v>354</v>
      </c>
      <c r="J61" s="22"/>
      <c r="K61" s="23"/>
      <c r="L61" s="24"/>
    </row>
    <row r="62" spans="1:12" ht="27" customHeight="1" thickBot="1" x14ac:dyDescent="0.5">
      <c r="A62" s="70" t="s">
        <v>356</v>
      </c>
      <c r="B62" s="33" t="s">
        <v>357</v>
      </c>
      <c r="C62" s="34">
        <v>700</v>
      </c>
      <c r="D62" s="165"/>
      <c r="E62" s="29" t="s">
        <v>4</v>
      </c>
      <c r="F62" s="30" t="s">
        <v>2</v>
      </c>
      <c r="G62" s="31" t="s">
        <v>3</v>
      </c>
      <c r="H62" s="32" t="s">
        <v>0</v>
      </c>
      <c r="I62" s="29" t="s">
        <v>4</v>
      </c>
      <c r="J62" s="30" t="s">
        <v>2</v>
      </c>
      <c r="K62" s="31" t="s">
        <v>3</v>
      </c>
      <c r="L62" s="32" t="s">
        <v>0</v>
      </c>
    </row>
    <row r="63" spans="1:12" ht="27" customHeight="1" thickTop="1" thickBot="1" x14ac:dyDescent="0.5">
      <c r="A63" s="217" t="s">
        <v>358</v>
      </c>
      <c r="B63" s="218"/>
      <c r="C63" s="38">
        <f>SUM(C62)</f>
        <v>700</v>
      </c>
      <c r="D63" s="39">
        <f>SUM(D62)</f>
        <v>0</v>
      </c>
      <c r="E63" s="70" t="s">
        <v>229</v>
      </c>
      <c r="F63" s="33" t="s">
        <v>230</v>
      </c>
      <c r="G63" s="34">
        <v>230</v>
      </c>
      <c r="H63" s="165"/>
      <c r="I63" s="157" t="s">
        <v>260</v>
      </c>
      <c r="J63" s="5" t="s">
        <v>264</v>
      </c>
      <c r="K63" s="35">
        <v>6000</v>
      </c>
      <c r="L63" s="164"/>
    </row>
    <row r="64" spans="1:12" ht="27" customHeight="1" thickTop="1" thickBot="1" x14ac:dyDescent="0.5">
      <c r="A64" s="28" t="s">
        <v>360</v>
      </c>
      <c r="B64" s="22"/>
      <c r="C64" s="23"/>
      <c r="D64" s="24"/>
      <c r="E64" s="217" t="s">
        <v>267</v>
      </c>
      <c r="F64" s="218"/>
      <c r="G64" s="38">
        <f>SUM(G63)</f>
        <v>230</v>
      </c>
      <c r="H64" s="39">
        <f>SUM(H63)</f>
        <v>0</v>
      </c>
      <c r="I64" s="227" t="s">
        <v>263</v>
      </c>
      <c r="J64" s="228"/>
      <c r="K64" s="38">
        <f>SUM(K62:K63)</f>
        <v>6000</v>
      </c>
      <c r="L64" s="39">
        <f>SUM(L62:L63)</f>
        <v>0</v>
      </c>
    </row>
    <row r="65" spans="1:12" ht="27" customHeight="1" x14ac:dyDescent="0.45">
      <c r="A65" s="29" t="s">
        <v>4</v>
      </c>
      <c r="B65" s="30" t="s">
        <v>2</v>
      </c>
      <c r="C65" s="31" t="s">
        <v>3</v>
      </c>
      <c r="D65" s="32" t="s">
        <v>0</v>
      </c>
      <c r="G65" s="1"/>
      <c r="H65" s="1"/>
    </row>
    <row r="66" spans="1:12" ht="27" customHeight="1" thickBot="1" x14ac:dyDescent="0.5">
      <c r="A66" s="70" t="s">
        <v>361</v>
      </c>
      <c r="B66" s="33" t="s">
        <v>362</v>
      </c>
      <c r="C66" s="34">
        <v>1000</v>
      </c>
      <c r="D66" s="165"/>
      <c r="G66" s="1"/>
      <c r="H66" s="1"/>
    </row>
    <row r="67" spans="1:12" ht="27" customHeight="1" thickTop="1" thickBot="1" x14ac:dyDescent="0.5">
      <c r="A67" s="217" t="s">
        <v>363</v>
      </c>
      <c r="B67" s="218"/>
      <c r="C67" s="38">
        <f>SUM(C66)</f>
        <v>1000</v>
      </c>
      <c r="D67" s="39">
        <f>SUM(D66)</f>
        <v>0</v>
      </c>
      <c r="G67" s="1"/>
      <c r="H67" s="1"/>
    </row>
    <row r="68" spans="1:12" ht="34.799999999999997" customHeight="1" thickBot="1" x14ac:dyDescent="0.5">
      <c r="B68" s="103" t="s">
        <v>303</v>
      </c>
      <c r="C68" s="229">
        <f>K33+C46+C51+G45+G52+C55+C59+C63+C67+G60+G64</f>
        <v>69120</v>
      </c>
      <c r="D68" s="230"/>
      <c r="F68" s="103" t="s">
        <v>304</v>
      </c>
      <c r="G68" s="229">
        <f>K60+K55</f>
        <v>11670</v>
      </c>
      <c r="H68" s="230"/>
      <c r="J68" s="103" t="s">
        <v>305</v>
      </c>
      <c r="K68" s="226">
        <f>K64</f>
        <v>6000</v>
      </c>
      <c r="L68" s="226"/>
    </row>
    <row r="69" spans="1:12" ht="8.4" customHeight="1" thickBot="1" x14ac:dyDescent="0.5">
      <c r="C69" s="83"/>
      <c r="D69" s="83"/>
      <c r="G69" s="83"/>
      <c r="H69" s="83"/>
      <c r="K69" s="102"/>
      <c r="L69" s="102"/>
    </row>
    <row r="70" spans="1:12" ht="34.799999999999997" customHeight="1" thickBot="1" x14ac:dyDescent="0.5">
      <c r="A70" s="1" t="s">
        <v>27</v>
      </c>
      <c r="B70" s="42"/>
      <c r="D70" s="1"/>
      <c r="G70" s="1"/>
      <c r="H70" s="1"/>
      <c r="I70" s="231" t="s">
        <v>6</v>
      </c>
      <c r="J70" s="175"/>
      <c r="K70" s="199">
        <f>C68+G68+K68</f>
        <v>86790</v>
      </c>
      <c r="L70" s="200"/>
    </row>
    <row r="71" spans="1:12" ht="23.4" customHeight="1" x14ac:dyDescent="0.45">
      <c r="A71" s="205" t="s">
        <v>5</v>
      </c>
      <c r="B71" s="206"/>
      <c r="C71" s="45" t="s">
        <v>13</v>
      </c>
      <c r="D71" s="1"/>
      <c r="G71" s="1"/>
      <c r="H71" s="1"/>
      <c r="K71" s="42" t="s">
        <v>269</v>
      </c>
    </row>
    <row r="72" spans="1:12" ht="23.4" customHeight="1" x14ac:dyDescent="0.15">
      <c r="A72" s="207" t="s">
        <v>365</v>
      </c>
      <c r="B72" s="208"/>
      <c r="C72" s="210" t="s">
        <v>26</v>
      </c>
      <c r="D72" s="1"/>
      <c r="G72" s="79" t="s">
        <v>14</v>
      </c>
      <c r="H72" s="1"/>
    </row>
    <row r="73" spans="1:12" ht="23.4" customHeight="1" x14ac:dyDescent="0.45">
      <c r="A73" s="207"/>
      <c r="B73" s="208"/>
      <c r="C73" s="210"/>
      <c r="D73" s="1"/>
      <c r="G73" s="61" t="s">
        <v>275</v>
      </c>
      <c r="H73" s="1"/>
    </row>
    <row r="74" spans="1:12" ht="23.4" customHeight="1" x14ac:dyDescent="0.45">
      <c r="A74" s="211" t="s">
        <v>273</v>
      </c>
      <c r="B74" s="212"/>
      <c r="C74" s="210" t="s">
        <v>274</v>
      </c>
      <c r="D74" s="1"/>
      <c r="G74" s="1"/>
      <c r="H74" s="1"/>
    </row>
    <row r="75" spans="1:12" ht="23.4" customHeight="1" thickBot="1" x14ac:dyDescent="0.5">
      <c r="A75" s="213"/>
      <c r="B75" s="214"/>
      <c r="C75" s="215"/>
      <c r="D75" s="1"/>
      <c r="G75" s="1"/>
      <c r="H75" s="1"/>
    </row>
    <row r="76" spans="1:12" ht="23.4" customHeight="1" x14ac:dyDescent="0.45">
      <c r="A76" s="77"/>
      <c r="B76" s="77"/>
      <c r="C76" s="78"/>
      <c r="D76" s="1"/>
      <c r="G76" s="49" t="s">
        <v>276</v>
      </c>
      <c r="H76" s="1"/>
    </row>
    <row r="77" spans="1:12" ht="19.2" customHeight="1" x14ac:dyDescent="0.45">
      <c r="A77" s="77"/>
      <c r="B77" s="77"/>
      <c r="C77" s="78"/>
      <c r="D77" s="1"/>
      <c r="G77" s="1"/>
      <c r="H77" s="1"/>
    </row>
    <row r="80" spans="1:12" x14ac:dyDescent="0.45">
      <c r="C80" s="1"/>
      <c r="G80" s="1"/>
      <c r="H80" s="1"/>
    </row>
    <row r="81" spans="3:8" x14ac:dyDescent="0.45">
      <c r="C81" s="1"/>
      <c r="G81" s="1"/>
      <c r="H81" s="1"/>
    </row>
    <row r="82" spans="3:8" ht="16.2" x14ac:dyDescent="0.45">
      <c r="C82" s="1"/>
      <c r="G82" s="61"/>
      <c r="H82" s="1"/>
    </row>
    <row r="83" spans="3:8" ht="13.8" x14ac:dyDescent="0.45">
      <c r="C83" s="1"/>
      <c r="G83" s="48"/>
      <c r="H83" s="1"/>
    </row>
    <row r="84" spans="3:8" x14ac:dyDescent="0.45">
      <c r="C84" s="1"/>
      <c r="G84" s="1"/>
      <c r="H84" s="1"/>
    </row>
    <row r="85" spans="3:8" x14ac:dyDescent="0.45">
      <c r="C85" s="1"/>
      <c r="G85" s="1"/>
      <c r="H85" s="1"/>
    </row>
    <row r="86" spans="3:8" ht="13.8" x14ac:dyDescent="0.45">
      <c r="C86" s="1"/>
      <c r="G86" s="49"/>
      <c r="H86" s="1"/>
    </row>
    <row r="87" spans="3:8" x14ac:dyDescent="0.45">
      <c r="C87" s="1"/>
    </row>
  </sheetData>
  <mergeCells count="44">
    <mergeCell ref="A74:B75"/>
    <mergeCell ref="C74:C75"/>
    <mergeCell ref="I70:J70"/>
    <mergeCell ref="G37:H38"/>
    <mergeCell ref="A46:B46"/>
    <mergeCell ref="E45:F45"/>
    <mergeCell ref="A51:B51"/>
    <mergeCell ref="A55:B55"/>
    <mergeCell ref="A59:B59"/>
    <mergeCell ref="E52:F52"/>
    <mergeCell ref="I60:J60"/>
    <mergeCell ref="G68:H68"/>
    <mergeCell ref="K70:L70"/>
    <mergeCell ref="A71:B71"/>
    <mergeCell ref="A72:B73"/>
    <mergeCell ref="C72:C73"/>
    <mergeCell ref="I1:L1"/>
    <mergeCell ref="A3:D3"/>
    <mergeCell ref="E3:F3"/>
    <mergeCell ref="G3:H3"/>
    <mergeCell ref="A1:G2"/>
    <mergeCell ref="E4:F5"/>
    <mergeCell ref="G4:H5"/>
    <mergeCell ref="A34:G35"/>
    <mergeCell ref="E37:F38"/>
    <mergeCell ref="I55:J55"/>
    <mergeCell ref="A63:B63"/>
    <mergeCell ref="C68:D68"/>
    <mergeCell ref="J4:L4"/>
    <mergeCell ref="I33:J33"/>
    <mergeCell ref="I34:L34"/>
    <mergeCell ref="K68:L68"/>
    <mergeCell ref="B37:D37"/>
    <mergeCell ref="B38:D38"/>
    <mergeCell ref="J37:L37"/>
    <mergeCell ref="E64:F64"/>
    <mergeCell ref="A67:B67"/>
    <mergeCell ref="I64:J64"/>
    <mergeCell ref="E60:F60"/>
    <mergeCell ref="A36:D36"/>
    <mergeCell ref="E36:F36"/>
    <mergeCell ref="G36:H36"/>
    <mergeCell ref="B4:D4"/>
    <mergeCell ref="B5:D5"/>
  </mergeCells>
  <phoneticPr fontId="1"/>
  <conditionalFormatting sqref="D9:D33 D49:D50">
    <cfRule type="expression" dxfId="19" priority="69">
      <formula>IF($D9="",FALSE,$C9&lt;&gt;$D9)</formula>
    </cfRule>
    <cfRule type="expression" dxfId="18" priority="70">
      <formula>$C9=$D9</formula>
    </cfRule>
  </conditionalFormatting>
  <conditionalFormatting sqref="D42:D45">
    <cfRule type="expression" dxfId="17" priority="39">
      <formula>IF($D42="",FALSE,$C42&lt;&gt;$D42)</formula>
    </cfRule>
    <cfRule type="expression" dxfId="16" priority="40">
      <formula>$C42=$D42</formula>
    </cfRule>
  </conditionalFormatting>
  <conditionalFormatting sqref="D54">
    <cfRule type="expression" dxfId="15" priority="23">
      <formula>IF($D54="",FALSE,$C54&lt;&gt;$D54)</formula>
    </cfRule>
    <cfRule type="expression" dxfId="14" priority="24">
      <formula>$C54=$D54</formula>
    </cfRule>
  </conditionalFormatting>
  <conditionalFormatting sqref="D58">
    <cfRule type="expression" dxfId="13" priority="21">
      <formula>IF($D58="",FALSE,$C58&lt;&gt;$D58)</formula>
    </cfRule>
    <cfRule type="expression" dxfId="12" priority="22">
      <formula>$C58=$D58</formula>
    </cfRule>
  </conditionalFormatting>
  <conditionalFormatting sqref="D62">
    <cfRule type="expression" dxfId="11" priority="5">
      <formula>IF($D62="",FALSE,$C62&lt;&gt;$D62)</formula>
    </cfRule>
    <cfRule type="expression" dxfId="10" priority="6">
      <formula>$C62=$D62</formula>
    </cfRule>
  </conditionalFormatting>
  <conditionalFormatting sqref="D66">
    <cfRule type="expression" dxfId="9" priority="1">
      <formula>IF($D66="",FALSE,$C66&lt;&gt;$D66)</formula>
    </cfRule>
    <cfRule type="expression" dxfId="8" priority="2">
      <formula>$C66=$D66</formula>
    </cfRule>
  </conditionalFormatting>
  <conditionalFormatting sqref="H9:H33 H48:H51 H63">
    <cfRule type="expression" dxfId="7" priority="63">
      <formula>IF($H9="",FALSE,$G9&lt;&gt;$H9)</formula>
    </cfRule>
    <cfRule type="expression" dxfId="6" priority="64">
      <formula>$G9=$H9</formula>
    </cfRule>
  </conditionalFormatting>
  <conditionalFormatting sqref="H42:H44">
    <cfRule type="expression" dxfId="5" priority="35">
      <formula>IF($H42="",FALSE,$G42&lt;&gt;$H42)</formula>
    </cfRule>
    <cfRule type="expression" dxfId="4" priority="36">
      <formula>$G42=$H42</formula>
    </cfRule>
  </conditionalFormatting>
  <conditionalFormatting sqref="H55:H59">
    <cfRule type="expression" dxfId="3" priority="3">
      <formula>IF($H55="",FALSE,$G55&lt;&gt;$H55)</formula>
    </cfRule>
    <cfRule type="expression" dxfId="2" priority="4">
      <formula>$G55=$H55</formula>
    </cfRule>
  </conditionalFormatting>
  <conditionalFormatting sqref="L9:L32 L42:L54 L58:L59 L63">
    <cfRule type="expression" dxfId="1" priority="65">
      <formula>IF($L9="",FALSE,$K9&lt;&gt;$L9)</formula>
    </cfRule>
    <cfRule type="expression" dxfId="0" priority="66">
      <formula>$K9=$L9</formula>
    </cfRule>
  </conditionalFormatting>
  <dataValidations count="2">
    <dataValidation type="list" allowBlank="1" showErrorMessage="1" promptTitle="申込号をリストから選択してください" sqref="E37:F38" xr:uid="{0300F7D7-6E54-40B8-BE84-0B1D59697DE4}">
      <formula1>"　　　　　月号,1月号 (12/23～12/28),2月号 (1/26～1/12),3月号(2/25～3/2),4月号(3/25～3/30),5月号(4/24～4/29)"</formula1>
    </dataValidation>
    <dataValidation type="list" allowBlank="1" showErrorMessage="1" promptTitle="申込号をリストから選択してください" sqref="E4:F5" xr:uid="{5E3384F2-19DB-484E-B95E-F228C730DF1C}">
      <formula1>"1月号(12/23～12/28),2月号(1/26～1/31),3月号(2/25～3/2),4月号(3/25～3/30),5月号(4/24～4/29)"</formula1>
    </dataValidation>
  </dataValidations>
  <pageMargins left="0.70866141732283472" right="0.51181102362204722" top="0.74803149606299213" bottom="0.55118110236220474" header="0.31496062992125984" footer="0.31496062992125984"/>
  <pageSetup paperSize="9" scale="62" fitToHeight="2" orientation="portrait" r:id="rId1"/>
  <rowBreaks count="1" manualBreakCount="1">
    <brk id="33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Option Button 3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144780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Option Button 7">
              <controlPr locked="0" defaultSize="0" autoFill="0" autoLine="0" autoPict="0">
                <anchor moveWithCells="1">
                  <from>
                    <xdr:col>9</xdr:col>
                    <xdr:colOff>53340</xdr:colOff>
                    <xdr:row>33</xdr:row>
                    <xdr:rowOff>289560</xdr:rowOff>
                  </from>
                  <to>
                    <xdr:col>10</xdr:col>
                    <xdr:colOff>137160</xdr:colOff>
                    <xdr:row>35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640D-B636-4249-B977-3BD10290F058}">
  <sheetPr>
    <pageSetUpPr fitToPage="1"/>
  </sheetPr>
  <dimension ref="A1:O58"/>
  <sheetViews>
    <sheetView zoomScale="70" zoomScaleNormal="70" zoomScaleSheetLayoutView="70" workbookViewId="0">
      <selection activeCell="L43" sqref="L43"/>
    </sheetView>
  </sheetViews>
  <sheetFormatPr defaultRowHeight="18" x14ac:dyDescent="0.45"/>
  <cols>
    <col min="1" max="1" width="5.796875" customWidth="1"/>
    <col min="2" max="2" width="28.59765625" customWidth="1"/>
    <col min="3" max="5" width="7.8984375" customWidth="1"/>
    <col min="6" max="6" width="5.796875" customWidth="1"/>
    <col min="7" max="7" width="30.3984375" customWidth="1"/>
    <col min="8" max="9" width="9" bestFit="1" customWidth="1"/>
    <col min="10" max="10" width="7.8984375" customWidth="1"/>
    <col min="11" max="11" width="5.796875" customWidth="1"/>
    <col min="12" max="12" width="30.09765625" customWidth="1"/>
    <col min="13" max="14" width="8.796875" customWidth="1"/>
    <col min="15" max="15" width="7.8984375" customWidth="1"/>
  </cols>
  <sheetData>
    <row r="1" spans="1:15" ht="21" x14ac:dyDescent="0.45">
      <c r="A1" s="96" t="s">
        <v>282</v>
      </c>
    </row>
    <row r="2" spans="1:15" ht="25.2" customHeight="1" thickBot="1" x14ac:dyDescent="0.5">
      <c r="A2" s="4" t="s">
        <v>272</v>
      </c>
      <c r="B2" s="22"/>
      <c r="C2" s="23"/>
      <c r="D2" s="23"/>
      <c r="E2" s="24"/>
      <c r="F2" s="25"/>
      <c r="G2" s="22"/>
      <c r="H2" s="26"/>
      <c r="I2" s="26"/>
      <c r="J2" s="27"/>
      <c r="K2" s="28"/>
      <c r="L2" s="22"/>
      <c r="M2" s="23"/>
      <c r="N2" s="23"/>
      <c r="O2" s="24"/>
    </row>
    <row r="3" spans="1:15" ht="25.2" customHeight="1" x14ac:dyDescent="0.45">
      <c r="A3" s="29" t="s">
        <v>4</v>
      </c>
      <c r="B3" s="30" t="s">
        <v>2</v>
      </c>
      <c r="C3" s="93" t="s">
        <v>283</v>
      </c>
      <c r="D3" s="94" t="s">
        <v>284</v>
      </c>
      <c r="E3" s="95" t="s">
        <v>285</v>
      </c>
      <c r="F3" s="29" t="s">
        <v>4</v>
      </c>
      <c r="G3" s="30" t="s">
        <v>2</v>
      </c>
      <c r="H3" s="93" t="s">
        <v>283</v>
      </c>
      <c r="I3" s="94" t="s">
        <v>284</v>
      </c>
      <c r="J3" s="152" t="s">
        <v>285</v>
      </c>
      <c r="K3" s="29" t="s">
        <v>4</v>
      </c>
      <c r="L3" s="30" t="s">
        <v>2</v>
      </c>
      <c r="M3" s="93" t="s">
        <v>283</v>
      </c>
      <c r="N3" s="94" t="s">
        <v>284</v>
      </c>
      <c r="O3" s="95" t="s">
        <v>285</v>
      </c>
    </row>
    <row r="4" spans="1:15" ht="25.2" customHeight="1" x14ac:dyDescent="0.45">
      <c r="A4" s="67" t="s">
        <v>31</v>
      </c>
      <c r="B4" s="33" t="s">
        <v>66</v>
      </c>
      <c r="C4" s="246"/>
      <c r="D4" s="34">
        <v>380</v>
      </c>
      <c r="E4" s="34">
        <v>380</v>
      </c>
      <c r="F4" s="67" t="s">
        <v>56</v>
      </c>
      <c r="G4" s="33" t="s">
        <v>91</v>
      </c>
      <c r="H4" s="34">
        <v>440</v>
      </c>
      <c r="I4" s="34">
        <v>440</v>
      </c>
      <c r="J4" s="153">
        <v>440</v>
      </c>
      <c r="K4" s="68" t="s">
        <v>118</v>
      </c>
      <c r="L4" s="5" t="s">
        <v>155</v>
      </c>
      <c r="M4" s="35">
        <v>510</v>
      </c>
      <c r="N4" s="35">
        <v>510</v>
      </c>
      <c r="O4" s="150">
        <v>510</v>
      </c>
    </row>
    <row r="5" spans="1:15" ht="25.2" customHeight="1" x14ac:dyDescent="0.45">
      <c r="A5" s="68" t="s">
        <v>32</v>
      </c>
      <c r="B5" s="36" t="s">
        <v>67</v>
      </c>
      <c r="C5" s="240"/>
      <c r="D5" s="37">
        <v>635</v>
      </c>
      <c r="E5" s="37">
        <v>635</v>
      </c>
      <c r="F5" s="68" t="s">
        <v>57</v>
      </c>
      <c r="G5" s="36" t="s">
        <v>92</v>
      </c>
      <c r="H5" s="37">
        <v>1210</v>
      </c>
      <c r="I5" s="37">
        <v>1210</v>
      </c>
      <c r="J5" s="154">
        <v>1210</v>
      </c>
      <c r="K5" s="68" t="s">
        <v>119</v>
      </c>
      <c r="L5" s="5" t="s">
        <v>156</v>
      </c>
      <c r="M5" s="35">
        <v>455</v>
      </c>
      <c r="N5" s="35">
        <v>455</v>
      </c>
      <c r="O5" s="150">
        <v>455</v>
      </c>
    </row>
    <row r="6" spans="1:15" ht="25.2" customHeight="1" x14ac:dyDescent="0.45">
      <c r="A6" s="68" t="s">
        <v>33</v>
      </c>
      <c r="B6" s="36" t="s">
        <v>68</v>
      </c>
      <c r="C6" s="247"/>
      <c r="D6" s="37">
        <v>175</v>
      </c>
      <c r="E6" s="37">
        <v>175</v>
      </c>
      <c r="F6" s="68" t="s">
        <v>58</v>
      </c>
      <c r="G6" s="36" t="s">
        <v>93</v>
      </c>
      <c r="H6" s="37">
        <v>505</v>
      </c>
      <c r="I6" s="37">
        <v>505</v>
      </c>
      <c r="J6" s="154">
        <v>505</v>
      </c>
      <c r="K6" s="68" t="s">
        <v>120</v>
      </c>
      <c r="L6" s="5" t="s">
        <v>157</v>
      </c>
      <c r="M6" s="90"/>
      <c r="N6" s="35">
        <v>755</v>
      </c>
      <c r="O6" s="150">
        <v>755</v>
      </c>
    </row>
    <row r="7" spans="1:15" ht="25.2" customHeight="1" x14ac:dyDescent="0.45">
      <c r="A7" s="68" t="s">
        <v>34</v>
      </c>
      <c r="B7" s="36" t="s">
        <v>69</v>
      </c>
      <c r="C7" s="37">
        <v>600</v>
      </c>
      <c r="D7" s="37">
        <v>600</v>
      </c>
      <c r="E7" s="37">
        <v>600</v>
      </c>
      <c r="F7" s="68" t="s">
        <v>59</v>
      </c>
      <c r="G7" s="36" t="s">
        <v>94</v>
      </c>
      <c r="H7" s="37">
        <v>770</v>
      </c>
      <c r="I7" s="37">
        <v>770</v>
      </c>
      <c r="J7" s="154">
        <v>770</v>
      </c>
      <c r="K7" s="68" t="s">
        <v>121</v>
      </c>
      <c r="L7" s="5" t="s">
        <v>158</v>
      </c>
      <c r="M7" s="35">
        <v>575</v>
      </c>
      <c r="N7" s="35">
        <v>575</v>
      </c>
      <c r="O7" s="150">
        <v>575</v>
      </c>
    </row>
    <row r="8" spans="1:15" ht="25.2" customHeight="1" x14ac:dyDescent="0.45">
      <c r="A8" s="68" t="s">
        <v>35</v>
      </c>
      <c r="B8" s="36" t="s">
        <v>70</v>
      </c>
      <c r="C8" s="37">
        <v>740</v>
      </c>
      <c r="D8" s="37">
        <v>740</v>
      </c>
      <c r="E8" s="37">
        <v>740</v>
      </c>
      <c r="F8" s="68" t="s">
        <v>60</v>
      </c>
      <c r="G8" s="36" t="s">
        <v>95</v>
      </c>
      <c r="H8" s="37">
        <v>590</v>
      </c>
      <c r="I8" s="37">
        <v>590</v>
      </c>
      <c r="J8" s="154">
        <v>590</v>
      </c>
      <c r="K8" s="68" t="s">
        <v>122</v>
      </c>
      <c r="L8" s="5" t="s">
        <v>159</v>
      </c>
      <c r="M8" s="35">
        <v>1105</v>
      </c>
      <c r="N8" s="35">
        <v>1105</v>
      </c>
      <c r="O8" s="150">
        <v>1105</v>
      </c>
    </row>
    <row r="9" spans="1:15" ht="25.2" customHeight="1" x14ac:dyDescent="0.45">
      <c r="A9" s="68" t="s">
        <v>36</v>
      </c>
      <c r="B9" s="36" t="s">
        <v>71</v>
      </c>
      <c r="C9" s="37">
        <v>800</v>
      </c>
      <c r="D9" s="37">
        <v>800</v>
      </c>
      <c r="E9" s="37">
        <v>800</v>
      </c>
      <c r="F9" s="68" t="s">
        <v>61</v>
      </c>
      <c r="G9" s="36" t="s">
        <v>96</v>
      </c>
      <c r="H9" s="37">
        <v>560</v>
      </c>
      <c r="I9" s="37">
        <v>560</v>
      </c>
      <c r="J9" s="154">
        <v>560</v>
      </c>
      <c r="K9" s="68" t="s">
        <v>123</v>
      </c>
      <c r="L9" s="5" t="s">
        <v>160</v>
      </c>
      <c r="M9" s="35">
        <v>1030</v>
      </c>
      <c r="N9" s="35">
        <v>1030</v>
      </c>
      <c r="O9" s="150">
        <v>1030</v>
      </c>
    </row>
    <row r="10" spans="1:15" ht="25.2" customHeight="1" x14ac:dyDescent="0.45">
      <c r="A10" s="68" t="s">
        <v>37</v>
      </c>
      <c r="B10" s="36" t="s">
        <v>72</v>
      </c>
      <c r="C10" s="37">
        <v>555</v>
      </c>
      <c r="D10" s="37">
        <v>555</v>
      </c>
      <c r="E10" s="37">
        <v>555</v>
      </c>
      <c r="F10" s="68" t="s">
        <v>62</v>
      </c>
      <c r="G10" s="36" t="s">
        <v>97</v>
      </c>
      <c r="H10" s="37">
        <v>735</v>
      </c>
      <c r="I10" s="37">
        <v>735</v>
      </c>
      <c r="J10" s="154">
        <v>735</v>
      </c>
      <c r="K10" s="68" t="s">
        <v>124</v>
      </c>
      <c r="L10" s="5" t="s">
        <v>161</v>
      </c>
      <c r="M10" s="90"/>
      <c r="N10" s="35">
        <v>790</v>
      </c>
      <c r="O10" s="150">
        <v>790</v>
      </c>
    </row>
    <row r="11" spans="1:15" ht="25.2" customHeight="1" x14ac:dyDescent="0.45">
      <c r="A11" s="68" t="s">
        <v>38</v>
      </c>
      <c r="B11" s="36" t="s">
        <v>73</v>
      </c>
      <c r="C11" s="37">
        <v>1000</v>
      </c>
      <c r="D11" s="37">
        <v>1000</v>
      </c>
      <c r="E11" s="37">
        <v>1000</v>
      </c>
      <c r="F11" s="68" t="s">
        <v>63</v>
      </c>
      <c r="G11" s="36" t="s">
        <v>98</v>
      </c>
      <c r="H11" s="37">
        <v>730</v>
      </c>
      <c r="I11" s="37">
        <v>730</v>
      </c>
      <c r="J11" s="154">
        <v>730</v>
      </c>
      <c r="K11" s="68" t="s">
        <v>125</v>
      </c>
      <c r="L11" s="5" t="s">
        <v>162</v>
      </c>
      <c r="M11" s="35">
        <v>1060</v>
      </c>
      <c r="N11" s="35">
        <v>1060</v>
      </c>
      <c r="O11" s="150">
        <v>1060</v>
      </c>
    </row>
    <row r="12" spans="1:15" ht="25.2" customHeight="1" x14ac:dyDescent="0.45">
      <c r="A12" s="69" t="s">
        <v>39</v>
      </c>
      <c r="B12" s="40" t="s">
        <v>74</v>
      </c>
      <c r="C12" s="41">
        <v>665</v>
      </c>
      <c r="D12" s="41">
        <v>665</v>
      </c>
      <c r="E12" s="41">
        <v>665</v>
      </c>
      <c r="F12" s="69" t="s">
        <v>64</v>
      </c>
      <c r="G12" s="40" t="s">
        <v>99</v>
      </c>
      <c r="H12" s="41">
        <v>1280</v>
      </c>
      <c r="I12" s="41">
        <v>1280</v>
      </c>
      <c r="J12" s="161">
        <v>1280</v>
      </c>
      <c r="K12" s="68" t="s">
        <v>126</v>
      </c>
      <c r="L12" s="5" t="s">
        <v>163</v>
      </c>
      <c r="M12" s="35">
        <v>645</v>
      </c>
      <c r="N12" s="35">
        <v>645</v>
      </c>
      <c r="O12" s="150">
        <v>645</v>
      </c>
    </row>
    <row r="13" spans="1:15" ht="25.2" customHeight="1" x14ac:dyDescent="0.45">
      <c r="A13" s="68" t="s">
        <v>40</v>
      </c>
      <c r="B13" s="36" t="s">
        <v>75</v>
      </c>
      <c r="C13" s="37">
        <v>835</v>
      </c>
      <c r="D13" s="37">
        <v>835</v>
      </c>
      <c r="E13" s="37">
        <v>835</v>
      </c>
      <c r="F13" s="68" t="s">
        <v>65</v>
      </c>
      <c r="G13" s="36" t="s">
        <v>100</v>
      </c>
      <c r="H13" s="37">
        <v>410</v>
      </c>
      <c r="I13" s="37">
        <v>410</v>
      </c>
      <c r="J13" s="154">
        <v>410</v>
      </c>
      <c r="K13" s="68" t="s">
        <v>127</v>
      </c>
      <c r="L13" s="5" t="s">
        <v>164</v>
      </c>
      <c r="M13" s="232"/>
      <c r="N13" s="35">
        <v>1090</v>
      </c>
      <c r="O13" s="150">
        <v>1090</v>
      </c>
    </row>
    <row r="14" spans="1:15" ht="25.2" customHeight="1" x14ac:dyDescent="0.45">
      <c r="A14" s="68" t="s">
        <v>41</v>
      </c>
      <c r="B14" s="43" t="s">
        <v>76</v>
      </c>
      <c r="C14" s="44">
        <v>1035</v>
      </c>
      <c r="D14" s="44">
        <v>1035</v>
      </c>
      <c r="E14" s="44">
        <v>1035</v>
      </c>
      <c r="F14" s="68" t="s">
        <v>101</v>
      </c>
      <c r="G14" s="43" t="s">
        <v>103</v>
      </c>
      <c r="H14" s="44">
        <v>295</v>
      </c>
      <c r="I14" s="44">
        <v>295</v>
      </c>
      <c r="J14" s="162">
        <v>295</v>
      </c>
      <c r="K14" s="68" t="s">
        <v>128</v>
      </c>
      <c r="L14" s="5" t="s">
        <v>165</v>
      </c>
      <c r="M14" s="233"/>
      <c r="N14" s="35">
        <v>375</v>
      </c>
      <c r="O14" s="150">
        <v>375</v>
      </c>
    </row>
    <row r="15" spans="1:15" ht="25.2" customHeight="1" x14ac:dyDescent="0.45">
      <c r="A15" s="68" t="s">
        <v>42</v>
      </c>
      <c r="B15" s="43" t="s">
        <v>77</v>
      </c>
      <c r="C15" s="37">
        <v>780</v>
      </c>
      <c r="D15" s="37">
        <v>780</v>
      </c>
      <c r="E15" s="37">
        <v>780</v>
      </c>
      <c r="F15" s="68" t="s">
        <v>102</v>
      </c>
      <c r="G15" s="43" t="s">
        <v>104</v>
      </c>
      <c r="H15" s="37">
        <v>760</v>
      </c>
      <c r="I15" s="37">
        <v>760</v>
      </c>
      <c r="J15" s="154">
        <v>760</v>
      </c>
      <c r="K15" s="68" t="s">
        <v>129</v>
      </c>
      <c r="L15" s="5" t="s">
        <v>166</v>
      </c>
      <c r="M15" s="233"/>
      <c r="N15" s="35">
        <v>500</v>
      </c>
      <c r="O15" s="150">
        <v>500</v>
      </c>
    </row>
    <row r="16" spans="1:15" ht="25.2" customHeight="1" x14ac:dyDescent="0.45">
      <c r="A16" s="68" t="s">
        <v>43</v>
      </c>
      <c r="B16" s="43" t="s">
        <v>78</v>
      </c>
      <c r="C16" s="37">
        <v>1030</v>
      </c>
      <c r="D16" s="37">
        <v>1030</v>
      </c>
      <c r="E16" s="37">
        <v>1030</v>
      </c>
      <c r="F16" s="67" t="s">
        <v>105</v>
      </c>
      <c r="G16" s="33" t="s">
        <v>142</v>
      </c>
      <c r="H16" s="37">
        <v>1020</v>
      </c>
      <c r="I16" s="37">
        <v>1020</v>
      </c>
      <c r="J16" s="154">
        <v>1020</v>
      </c>
      <c r="K16" s="68" t="s">
        <v>130</v>
      </c>
      <c r="L16" s="5" t="s">
        <v>167</v>
      </c>
      <c r="M16" s="233"/>
      <c r="N16" s="35">
        <v>350</v>
      </c>
      <c r="O16" s="150">
        <v>350</v>
      </c>
    </row>
    <row r="17" spans="1:15" ht="25.2" customHeight="1" x14ac:dyDescent="0.45">
      <c r="A17" s="68" t="s">
        <v>44</v>
      </c>
      <c r="B17" s="43" t="s">
        <v>79</v>
      </c>
      <c r="C17" s="37">
        <v>1405</v>
      </c>
      <c r="D17" s="37">
        <v>1405</v>
      </c>
      <c r="E17" s="37">
        <v>1405</v>
      </c>
      <c r="F17" s="68" t="s">
        <v>106</v>
      </c>
      <c r="G17" s="36" t="s">
        <v>143</v>
      </c>
      <c r="H17" s="37">
        <v>900</v>
      </c>
      <c r="I17" s="37">
        <v>900</v>
      </c>
      <c r="J17" s="154">
        <v>900</v>
      </c>
      <c r="K17" s="68" t="s">
        <v>131</v>
      </c>
      <c r="L17" s="5" t="s">
        <v>168</v>
      </c>
      <c r="M17" s="233"/>
      <c r="N17" s="35">
        <v>235</v>
      </c>
      <c r="O17" s="150">
        <v>235</v>
      </c>
    </row>
    <row r="18" spans="1:15" ht="25.2" customHeight="1" x14ac:dyDescent="0.45">
      <c r="A18" s="68" t="s">
        <v>45</v>
      </c>
      <c r="B18" s="43" t="s">
        <v>80</v>
      </c>
      <c r="C18" s="37">
        <v>710</v>
      </c>
      <c r="D18" s="37">
        <v>710</v>
      </c>
      <c r="E18" s="37">
        <v>710</v>
      </c>
      <c r="F18" s="68" t="s">
        <v>107</v>
      </c>
      <c r="G18" s="36" t="s">
        <v>144</v>
      </c>
      <c r="H18" s="37">
        <v>730</v>
      </c>
      <c r="I18" s="37">
        <v>730</v>
      </c>
      <c r="J18" s="154">
        <v>730</v>
      </c>
      <c r="K18" s="68" t="s">
        <v>132</v>
      </c>
      <c r="L18" s="5" t="s">
        <v>169</v>
      </c>
      <c r="M18" s="233"/>
      <c r="N18" s="35">
        <v>395</v>
      </c>
      <c r="O18" s="150">
        <v>395</v>
      </c>
    </row>
    <row r="19" spans="1:15" ht="46.8" customHeight="1" x14ac:dyDescent="0.45">
      <c r="A19" s="68" t="s">
        <v>46</v>
      </c>
      <c r="B19" s="43" t="s">
        <v>81</v>
      </c>
      <c r="C19" s="89"/>
      <c r="D19" s="37">
        <v>830</v>
      </c>
      <c r="E19" s="37">
        <v>830</v>
      </c>
      <c r="F19" s="68" t="s">
        <v>108</v>
      </c>
      <c r="G19" s="36" t="s">
        <v>145</v>
      </c>
      <c r="H19" s="37">
        <v>850</v>
      </c>
      <c r="I19" s="37">
        <v>850</v>
      </c>
      <c r="J19" s="154">
        <v>850</v>
      </c>
      <c r="K19" s="68" t="s">
        <v>133</v>
      </c>
      <c r="L19" s="5" t="s">
        <v>278</v>
      </c>
      <c r="M19" s="233"/>
      <c r="N19" s="35">
        <v>420</v>
      </c>
      <c r="O19" s="150">
        <v>420</v>
      </c>
    </row>
    <row r="20" spans="1:15" ht="25.2" customHeight="1" x14ac:dyDescent="0.45">
      <c r="A20" s="68" t="s">
        <v>47</v>
      </c>
      <c r="B20" s="36" t="s">
        <v>82</v>
      </c>
      <c r="C20" s="37">
        <v>1160</v>
      </c>
      <c r="D20" s="37">
        <v>1160</v>
      </c>
      <c r="E20" s="37">
        <v>1160</v>
      </c>
      <c r="F20" s="68" t="s">
        <v>109</v>
      </c>
      <c r="G20" s="36" t="s">
        <v>146</v>
      </c>
      <c r="H20" s="37">
        <v>740</v>
      </c>
      <c r="I20" s="37">
        <v>740</v>
      </c>
      <c r="J20" s="154">
        <v>740</v>
      </c>
      <c r="K20" s="68" t="s">
        <v>134</v>
      </c>
      <c r="L20" s="5" t="s">
        <v>170</v>
      </c>
      <c r="M20" s="233"/>
      <c r="N20" s="35">
        <v>350</v>
      </c>
      <c r="O20" s="150">
        <v>350</v>
      </c>
    </row>
    <row r="21" spans="1:15" ht="25.2" customHeight="1" x14ac:dyDescent="0.45">
      <c r="A21" s="69" t="s">
        <v>48</v>
      </c>
      <c r="B21" s="40" t="s">
        <v>83</v>
      </c>
      <c r="C21" s="41">
        <v>1640</v>
      </c>
      <c r="D21" s="41">
        <v>1640</v>
      </c>
      <c r="E21" s="41">
        <v>1640</v>
      </c>
      <c r="F21" s="68" t="s">
        <v>110</v>
      </c>
      <c r="G21" s="36" t="s">
        <v>147</v>
      </c>
      <c r="H21" s="37">
        <v>400</v>
      </c>
      <c r="I21" s="37">
        <v>400</v>
      </c>
      <c r="J21" s="154">
        <v>400</v>
      </c>
      <c r="K21" s="68" t="s">
        <v>135</v>
      </c>
      <c r="L21" s="5" t="s">
        <v>171</v>
      </c>
      <c r="M21" s="233"/>
      <c r="N21" s="232"/>
      <c r="O21" s="150">
        <v>270</v>
      </c>
    </row>
    <row r="22" spans="1:15" ht="25.2" customHeight="1" x14ac:dyDescent="0.45">
      <c r="A22" s="68" t="s">
        <v>49</v>
      </c>
      <c r="B22" s="36" t="s">
        <v>84</v>
      </c>
      <c r="C22" s="37">
        <v>1000</v>
      </c>
      <c r="D22" s="37">
        <v>1000</v>
      </c>
      <c r="E22" s="37">
        <v>1000</v>
      </c>
      <c r="F22" s="68" t="s">
        <v>111</v>
      </c>
      <c r="G22" s="36" t="s">
        <v>148</v>
      </c>
      <c r="H22" s="37">
        <v>550</v>
      </c>
      <c r="I22" s="37">
        <v>550</v>
      </c>
      <c r="J22" s="154">
        <v>550</v>
      </c>
      <c r="K22" s="68" t="s">
        <v>136</v>
      </c>
      <c r="L22" s="5" t="s">
        <v>172</v>
      </c>
      <c r="M22" s="233"/>
      <c r="N22" s="233"/>
      <c r="O22" s="150">
        <v>370</v>
      </c>
    </row>
    <row r="23" spans="1:15" ht="25.2" customHeight="1" x14ac:dyDescent="0.45">
      <c r="A23" s="68" t="s">
        <v>50</v>
      </c>
      <c r="B23" s="43" t="s">
        <v>85</v>
      </c>
      <c r="C23" s="44">
        <v>1050</v>
      </c>
      <c r="D23" s="44">
        <v>1050</v>
      </c>
      <c r="E23" s="44">
        <v>1050</v>
      </c>
      <c r="F23" s="68" t="s">
        <v>112</v>
      </c>
      <c r="G23" s="36" t="s">
        <v>149</v>
      </c>
      <c r="H23" s="37">
        <v>280</v>
      </c>
      <c r="I23" s="37">
        <v>280</v>
      </c>
      <c r="J23" s="154">
        <v>280</v>
      </c>
      <c r="K23" s="68" t="s">
        <v>137</v>
      </c>
      <c r="L23" s="5" t="s">
        <v>173</v>
      </c>
      <c r="M23" s="233"/>
      <c r="N23" s="233"/>
      <c r="O23" s="150">
        <v>520</v>
      </c>
    </row>
    <row r="24" spans="1:15" ht="40.200000000000003" customHeight="1" x14ac:dyDescent="0.45">
      <c r="A24" s="68" t="s">
        <v>51</v>
      </c>
      <c r="B24" s="43" t="s">
        <v>86</v>
      </c>
      <c r="C24" s="37">
        <v>530</v>
      </c>
      <c r="D24" s="37">
        <v>530</v>
      </c>
      <c r="E24" s="37">
        <v>530</v>
      </c>
      <c r="F24" s="69" t="s">
        <v>113</v>
      </c>
      <c r="G24" s="40" t="s">
        <v>150</v>
      </c>
      <c r="H24" s="41">
        <v>360</v>
      </c>
      <c r="I24" s="41">
        <v>360</v>
      </c>
      <c r="J24" s="161">
        <v>360</v>
      </c>
      <c r="K24" s="68" t="s">
        <v>138</v>
      </c>
      <c r="L24" s="5" t="s">
        <v>174</v>
      </c>
      <c r="M24" s="233"/>
      <c r="N24" s="233"/>
      <c r="O24" s="150">
        <v>320</v>
      </c>
    </row>
    <row r="25" spans="1:15" ht="40.200000000000003" customHeight="1" x14ac:dyDescent="0.45">
      <c r="A25" s="68" t="s">
        <v>52</v>
      </c>
      <c r="B25" s="43" t="s">
        <v>87</v>
      </c>
      <c r="C25" s="37">
        <v>1075</v>
      </c>
      <c r="D25" s="37">
        <v>1075</v>
      </c>
      <c r="E25" s="37">
        <v>1075</v>
      </c>
      <c r="F25" s="68" t="s">
        <v>114</v>
      </c>
      <c r="G25" s="36" t="s">
        <v>151</v>
      </c>
      <c r="H25" s="37">
        <v>875</v>
      </c>
      <c r="I25" s="37">
        <v>875</v>
      </c>
      <c r="J25" s="154">
        <v>875</v>
      </c>
      <c r="K25" s="68" t="s">
        <v>139</v>
      </c>
      <c r="L25" s="5" t="s">
        <v>175</v>
      </c>
      <c r="M25" s="233"/>
      <c r="N25" s="233"/>
      <c r="O25" s="150">
        <v>305</v>
      </c>
    </row>
    <row r="26" spans="1:15" ht="31.8" customHeight="1" x14ac:dyDescent="0.45">
      <c r="A26" s="68" t="s">
        <v>53</v>
      </c>
      <c r="B26" s="43" t="s">
        <v>88</v>
      </c>
      <c r="C26" s="37">
        <v>1235</v>
      </c>
      <c r="D26" s="37">
        <v>1235</v>
      </c>
      <c r="E26" s="37">
        <v>1235</v>
      </c>
      <c r="F26" s="68" t="s">
        <v>115</v>
      </c>
      <c r="G26" s="43" t="s">
        <v>152</v>
      </c>
      <c r="H26" s="44">
        <v>665</v>
      </c>
      <c r="I26" s="44">
        <v>665</v>
      </c>
      <c r="J26" s="162">
        <v>665</v>
      </c>
      <c r="K26" s="68" t="s">
        <v>140</v>
      </c>
      <c r="L26" s="5" t="s">
        <v>176</v>
      </c>
      <c r="M26" s="233"/>
      <c r="N26" s="233"/>
      <c r="O26" s="150">
        <v>310</v>
      </c>
    </row>
    <row r="27" spans="1:15" ht="44.4" customHeight="1" thickBot="1" x14ac:dyDescent="0.5">
      <c r="A27" s="68" t="s">
        <v>54</v>
      </c>
      <c r="B27" s="43" t="s">
        <v>89</v>
      </c>
      <c r="C27" s="37">
        <v>1100</v>
      </c>
      <c r="D27" s="37">
        <v>1100</v>
      </c>
      <c r="E27" s="37">
        <v>1100</v>
      </c>
      <c r="F27" s="68" t="s">
        <v>116</v>
      </c>
      <c r="G27" s="43" t="s">
        <v>153</v>
      </c>
      <c r="H27" s="37">
        <v>515</v>
      </c>
      <c r="I27" s="37">
        <v>515</v>
      </c>
      <c r="J27" s="154">
        <v>515</v>
      </c>
      <c r="K27" s="68" t="s">
        <v>141</v>
      </c>
      <c r="L27" s="5" t="s">
        <v>177</v>
      </c>
      <c r="M27" s="234"/>
      <c r="N27" s="234"/>
      <c r="O27" s="150">
        <v>550</v>
      </c>
    </row>
    <row r="28" spans="1:15" ht="25.2" customHeight="1" thickTop="1" thickBot="1" x14ac:dyDescent="0.5">
      <c r="A28" s="158" t="s">
        <v>55</v>
      </c>
      <c r="B28" s="159" t="s">
        <v>90</v>
      </c>
      <c r="C28" s="160">
        <v>1250</v>
      </c>
      <c r="D28" s="160">
        <v>1250</v>
      </c>
      <c r="E28" s="160">
        <v>1250</v>
      </c>
      <c r="F28" s="158" t="s">
        <v>117</v>
      </c>
      <c r="G28" s="159" t="s">
        <v>154</v>
      </c>
      <c r="H28" s="160">
        <v>700</v>
      </c>
      <c r="I28" s="160">
        <v>700</v>
      </c>
      <c r="J28" s="163">
        <v>700</v>
      </c>
      <c r="K28" s="172" t="s">
        <v>265</v>
      </c>
      <c r="L28" s="173"/>
      <c r="M28" s="46">
        <f>SUM(H4:H28,C4:C28,M4:M27)</f>
        <v>42445</v>
      </c>
      <c r="N28" s="46">
        <f>SUM(I4:I28,D4:D28,N4:N27)</f>
        <v>49725</v>
      </c>
      <c r="O28" s="47">
        <f>SUM(J4:J28,E4:E28,O4:O27)</f>
        <v>52370</v>
      </c>
    </row>
    <row r="29" spans="1:15" ht="25.2" customHeight="1" thickBot="1" x14ac:dyDescent="0.5">
      <c r="A29" s="4" t="s">
        <v>178</v>
      </c>
      <c r="B29" s="22"/>
      <c r="C29" s="23"/>
      <c r="D29" s="23"/>
      <c r="E29" s="24"/>
      <c r="F29" s="4" t="s">
        <v>188</v>
      </c>
      <c r="G29" s="22"/>
      <c r="H29" s="26"/>
      <c r="I29" s="26"/>
      <c r="J29" s="27"/>
      <c r="K29" s="28" t="s">
        <v>268</v>
      </c>
      <c r="L29" s="22"/>
      <c r="M29" s="23"/>
      <c r="N29" s="23"/>
      <c r="O29" s="24"/>
    </row>
    <row r="30" spans="1:15" ht="25.2" customHeight="1" x14ac:dyDescent="0.45">
      <c r="A30" s="29" t="s">
        <v>4</v>
      </c>
      <c r="B30" s="30" t="s">
        <v>2</v>
      </c>
      <c r="C30" s="93" t="s">
        <v>283</v>
      </c>
      <c r="D30" s="94" t="s">
        <v>284</v>
      </c>
      <c r="E30" s="95" t="s">
        <v>285</v>
      </c>
      <c r="F30" s="29" t="s">
        <v>4</v>
      </c>
      <c r="G30" s="30" t="s">
        <v>2</v>
      </c>
      <c r="H30" s="93" t="s">
        <v>283</v>
      </c>
      <c r="I30" s="94" t="s">
        <v>284</v>
      </c>
      <c r="J30" s="152" t="s">
        <v>285</v>
      </c>
      <c r="K30" s="29" t="s">
        <v>4</v>
      </c>
      <c r="L30" s="30" t="s">
        <v>2</v>
      </c>
      <c r="M30" s="93" t="s">
        <v>283</v>
      </c>
      <c r="N30" s="94" t="s">
        <v>284</v>
      </c>
      <c r="O30" s="95" t="s">
        <v>285</v>
      </c>
    </row>
    <row r="31" spans="1:15" ht="25.2" customHeight="1" x14ac:dyDescent="0.45">
      <c r="A31" s="70" t="s">
        <v>179</v>
      </c>
      <c r="B31" s="33" t="s">
        <v>183</v>
      </c>
      <c r="C31" s="246"/>
      <c r="D31" s="34">
        <v>460</v>
      </c>
      <c r="E31" s="34">
        <v>460</v>
      </c>
      <c r="F31" s="70" t="s">
        <v>189</v>
      </c>
      <c r="G31" s="33" t="s">
        <v>192</v>
      </c>
      <c r="H31" s="246"/>
      <c r="I31" s="34">
        <v>1200</v>
      </c>
      <c r="J31" s="153">
        <v>1365</v>
      </c>
      <c r="K31" s="156" t="s">
        <v>231</v>
      </c>
      <c r="L31" s="5" t="s">
        <v>244</v>
      </c>
      <c r="M31" s="243"/>
      <c r="N31" s="35">
        <v>280</v>
      </c>
      <c r="O31" s="150">
        <v>280</v>
      </c>
    </row>
    <row r="32" spans="1:15" ht="46.8" customHeight="1" x14ac:dyDescent="0.45">
      <c r="A32" s="71" t="s">
        <v>180</v>
      </c>
      <c r="B32" s="36" t="s">
        <v>184</v>
      </c>
      <c r="C32" s="240"/>
      <c r="D32" s="248"/>
      <c r="E32" s="37">
        <v>1350</v>
      </c>
      <c r="F32" s="71" t="s">
        <v>190</v>
      </c>
      <c r="G32" s="36" t="s">
        <v>270</v>
      </c>
      <c r="H32" s="240"/>
      <c r="I32" s="239"/>
      <c r="J32" s="154">
        <v>1160</v>
      </c>
      <c r="K32" s="156" t="s">
        <v>232</v>
      </c>
      <c r="L32" s="5" t="s">
        <v>245</v>
      </c>
      <c r="M32" s="233"/>
      <c r="N32" s="35">
        <v>720</v>
      </c>
      <c r="O32" s="150">
        <v>720</v>
      </c>
    </row>
    <row r="33" spans="1:15" ht="52.8" customHeight="1" thickBot="1" x14ac:dyDescent="0.5">
      <c r="A33" s="71" t="s">
        <v>181</v>
      </c>
      <c r="B33" s="36" t="s">
        <v>185</v>
      </c>
      <c r="C33" s="240"/>
      <c r="D33" s="249"/>
      <c r="E33" s="37">
        <v>230</v>
      </c>
      <c r="F33" s="71" t="s">
        <v>191</v>
      </c>
      <c r="G33" s="36" t="s">
        <v>271</v>
      </c>
      <c r="H33" s="241"/>
      <c r="I33" s="241"/>
      <c r="J33" s="154">
        <v>710</v>
      </c>
      <c r="K33" s="156" t="s">
        <v>233</v>
      </c>
      <c r="L33" s="5" t="s">
        <v>246</v>
      </c>
      <c r="M33" s="233"/>
      <c r="N33" s="35">
        <v>740</v>
      </c>
      <c r="O33" s="150">
        <v>740</v>
      </c>
    </row>
    <row r="34" spans="1:15" ht="25.2" customHeight="1" thickTop="1" thickBot="1" x14ac:dyDescent="0.5">
      <c r="A34" s="71" t="s">
        <v>182</v>
      </c>
      <c r="B34" s="36" t="s">
        <v>186</v>
      </c>
      <c r="C34" s="241"/>
      <c r="D34" s="250"/>
      <c r="E34" s="37">
        <v>1080</v>
      </c>
      <c r="F34" s="217" t="s">
        <v>266</v>
      </c>
      <c r="G34" s="218"/>
      <c r="H34" s="46">
        <f>SUM(H31:H33)</f>
        <v>0</v>
      </c>
      <c r="I34" s="46">
        <f>SUM(I31:I33)</f>
        <v>1200</v>
      </c>
      <c r="J34" s="155">
        <f>SUM(J31:J33)</f>
        <v>3235</v>
      </c>
      <c r="K34" s="156" t="s">
        <v>234</v>
      </c>
      <c r="L34" s="5" t="s">
        <v>247</v>
      </c>
      <c r="M34" s="233"/>
      <c r="N34" s="35">
        <v>640</v>
      </c>
      <c r="O34" s="150">
        <v>640</v>
      </c>
    </row>
    <row r="35" spans="1:15" ht="25.2" customHeight="1" thickTop="1" thickBot="1" x14ac:dyDescent="0.5">
      <c r="A35" s="217" t="s">
        <v>187</v>
      </c>
      <c r="B35" s="218"/>
      <c r="C35" s="46">
        <f>SUM(C31:C34)</f>
        <v>0</v>
      </c>
      <c r="D35" s="46">
        <f>SUM(D31:D34)</f>
        <v>460</v>
      </c>
      <c r="E35" s="47">
        <f>SUM(E31:E34)</f>
        <v>3120</v>
      </c>
      <c r="F35" s="4" t="s">
        <v>214</v>
      </c>
      <c r="G35" s="22"/>
      <c r="H35" s="26"/>
      <c r="I35" s="26"/>
      <c r="J35" s="27"/>
      <c r="K35" s="156" t="s">
        <v>235</v>
      </c>
      <c r="L35" s="5" t="s">
        <v>248</v>
      </c>
      <c r="M35" s="233"/>
      <c r="N35" s="35">
        <v>900</v>
      </c>
      <c r="O35" s="150">
        <v>900</v>
      </c>
    </row>
    <row r="36" spans="1:15" ht="25.2" customHeight="1" thickBot="1" x14ac:dyDescent="0.5">
      <c r="A36" s="4" t="s">
        <v>205</v>
      </c>
      <c r="B36" s="22"/>
      <c r="C36" s="23"/>
      <c r="D36" s="23"/>
      <c r="E36" s="24"/>
      <c r="F36" s="29" t="s">
        <v>4</v>
      </c>
      <c r="G36" s="30" t="s">
        <v>2</v>
      </c>
      <c r="H36" s="93" t="s">
        <v>283</v>
      </c>
      <c r="I36" s="94" t="s">
        <v>284</v>
      </c>
      <c r="J36" s="152" t="s">
        <v>285</v>
      </c>
      <c r="K36" s="156" t="s">
        <v>236</v>
      </c>
      <c r="L36" s="5" t="s">
        <v>249</v>
      </c>
      <c r="M36" s="233"/>
      <c r="N36" s="35">
        <v>470</v>
      </c>
      <c r="O36" s="150">
        <v>470</v>
      </c>
    </row>
    <row r="37" spans="1:15" ht="25.2" customHeight="1" x14ac:dyDescent="0.45">
      <c r="A37" s="29" t="s">
        <v>4</v>
      </c>
      <c r="B37" s="30" t="s">
        <v>2</v>
      </c>
      <c r="C37" s="93" t="s">
        <v>283</v>
      </c>
      <c r="D37" s="94" t="s">
        <v>284</v>
      </c>
      <c r="E37" s="95" t="s">
        <v>285</v>
      </c>
      <c r="F37" s="70" t="s">
        <v>215</v>
      </c>
      <c r="G37" s="33" t="s">
        <v>219</v>
      </c>
      <c r="H37" s="246"/>
      <c r="I37" s="246"/>
      <c r="J37" s="153">
        <v>1220</v>
      </c>
      <c r="K37" s="156" t="s">
        <v>237</v>
      </c>
      <c r="L37" s="5" t="s">
        <v>250</v>
      </c>
      <c r="M37" s="233"/>
      <c r="N37" s="35">
        <v>640</v>
      </c>
      <c r="O37" s="150">
        <v>640</v>
      </c>
    </row>
    <row r="38" spans="1:15" ht="25.2" customHeight="1" x14ac:dyDescent="0.45">
      <c r="A38" s="70" t="s">
        <v>207</v>
      </c>
      <c r="B38" s="33" t="s">
        <v>209</v>
      </c>
      <c r="C38" s="246"/>
      <c r="D38" s="34">
        <v>300</v>
      </c>
      <c r="E38" s="34">
        <v>350</v>
      </c>
      <c r="F38" s="71" t="s">
        <v>216</v>
      </c>
      <c r="G38" s="36" t="s">
        <v>220</v>
      </c>
      <c r="H38" s="240"/>
      <c r="I38" s="240"/>
      <c r="J38" s="154">
        <v>1360</v>
      </c>
      <c r="K38" s="156" t="s">
        <v>238</v>
      </c>
      <c r="L38" s="5" t="s">
        <v>251</v>
      </c>
      <c r="M38" s="233"/>
      <c r="N38" s="35">
        <v>560</v>
      </c>
      <c r="O38" s="150">
        <v>560</v>
      </c>
    </row>
    <row r="39" spans="1:15" ht="25.2" customHeight="1" thickBot="1" x14ac:dyDescent="0.5">
      <c r="A39" s="71" t="s">
        <v>208</v>
      </c>
      <c r="B39" s="36" t="s">
        <v>210</v>
      </c>
      <c r="C39" s="241"/>
      <c r="D39" s="91"/>
      <c r="E39" s="37">
        <v>1380</v>
      </c>
      <c r="F39" s="71" t="s">
        <v>217</v>
      </c>
      <c r="G39" s="36" t="s">
        <v>221</v>
      </c>
      <c r="H39" s="240"/>
      <c r="I39" s="240"/>
      <c r="J39" s="154">
        <v>525</v>
      </c>
      <c r="K39" s="156" t="s">
        <v>239</v>
      </c>
      <c r="L39" s="5" t="s">
        <v>252</v>
      </c>
      <c r="M39" s="233"/>
      <c r="N39" s="35">
        <v>510</v>
      </c>
      <c r="O39" s="150">
        <v>510</v>
      </c>
    </row>
    <row r="40" spans="1:15" ht="25.2" customHeight="1" thickTop="1" thickBot="1" x14ac:dyDescent="0.5">
      <c r="A40" s="217" t="s">
        <v>206</v>
      </c>
      <c r="B40" s="218"/>
      <c r="C40" s="46">
        <f>SUM(C38:C39)</f>
        <v>0</v>
      </c>
      <c r="D40" s="46">
        <f>SUM(D38:D39)</f>
        <v>300</v>
      </c>
      <c r="E40" s="47">
        <f>SUM(E38:E39)</f>
        <v>1730</v>
      </c>
      <c r="F40" s="71" t="s">
        <v>218</v>
      </c>
      <c r="G40" s="36" t="s">
        <v>222</v>
      </c>
      <c r="H40" s="241"/>
      <c r="I40" s="241"/>
      <c r="J40" s="154">
        <v>285</v>
      </c>
      <c r="K40" s="156" t="s">
        <v>240</v>
      </c>
      <c r="L40" s="5" t="s">
        <v>253</v>
      </c>
      <c r="M40" s="233"/>
      <c r="N40" s="35">
        <v>430</v>
      </c>
      <c r="O40" s="150">
        <v>430</v>
      </c>
    </row>
    <row r="41" spans="1:15" ht="25.2" customHeight="1" thickTop="1" thickBot="1" x14ac:dyDescent="0.5">
      <c r="A41" s="28" t="s">
        <v>211</v>
      </c>
      <c r="B41" s="22"/>
      <c r="C41" s="23"/>
      <c r="D41" s="23"/>
      <c r="E41" s="24"/>
      <c r="F41" s="217" t="s">
        <v>226</v>
      </c>
      <c r="G41" s="218"/>
      <c r="H41" s="46">
        <f>SUM(H37:H40)</f>
        <v>0</v>
      </c>
      <c r="I41" s="46">
        <f>SUM(I37:I40)</f>
        <v>0</v>
      </c>
      <c r="J41" s="155">
        <f>SUM(J37:J40)</f>
        <v>3390</v>
      </c>
      <c r="K41" s="156" t="s">
        <v>241</v>
      </c>
      <c r="L41" s="5" t="s">
        <v>254</v>
      </c>
      <c r="M41" s="233"/>
      <c r="N41" s="232"/>
      <c r="O41" s="150">
        <v>350</v>
      </c>
    </row>
    <row r="42" spans="1:15" ht="25.2" customHeight="1" thickBot="1" x14ac:dyDescent="0.5">
      <c r="A42" s="29" t="s">
        <v>4</v>
      </c>
      <c r="B42" s="30" t="s">
        <v>2</v>
      </c>
      <c r="C42" s="93" t="s">
        <v>283</v>
      </c>
      <c r="D42" s="94" t="s">
        <v>284</v>
      </c>
      <c r="E42" s="95" t="s">
        <v>285</v>
      </c>
      <c r="F42" s="4" t="s">
        <v>193</v>
      </c>
      <c r="G42" s="22"/>
      <c r="H42" s="26"/>
      <c r="I42" s="26"/>
      <c r="J42" s="27"/>
      <c r="K42" s="156" t="s">
        <v>242</v>
      </c>
      <c r="L42" s="5" t="s">
        <v>369</v>
      </c>
      <c r="M42" s="233"/>
      <c r="N42" s="233"/>
      <c r="O42" s="150">
        <v>410</v>
      </c>
    </row>
    <row r="43" spans="1:15" ht="47.4" customHeight="1" thickBot="1" x14ac:dyDescent="0.5">
      <c r="A43" s="70" t="s">
        <v>212</v>
      </c>
      <c r="B43" s="33" t="s">
        <v>281</v>
      </c>
      <c r="C43" s="92"/>
      <c r="D43" s="34">
        <v>180</v>
      </c>
      <c r="E43" s="34">
        <v>630</v>
      </c>
      <c r="F43" s="29" t="s">
        <v>4</v>
      </c>
      <c r="G43" s="30" t="s">
        <v>2</v>
      </c>
      <c r="H43" s="93" t="s">
        <v>283</v>
      </c>
      <c r="I43" s="94" t="s">
        <v>284</v>
      </c>
      <c r="J43" s="152" t="s">
        <v>285</v>
      </c>
      <c r="K43" s="156" t="s">
        <v>243</v>
      </c>
      <c r="L43" s="5" t="s">
        <v>255</v>
      </c>
      <c r="M43" s="234"/>
      <c r="N43" s="234"/>
      <c r="O43" s="150">
        <v>1910</v>
      </c>
    </row>
    <row r="44" spans="1:15" ht="25.2" customHeight="1" thickTop="1" thickBot="1" x14ac:dyDescent="0.5">
      <c r="A44" s="242" t="s">
        <v>213</v>
      </c>
      <c r="B44" s="218"/>
      <c r="C44" s="38">
        <f>SUM(C43)</f>
        <v>0</v>
      </c>
      <c r="D44" s="38">
        <f>SUM(D43)</f>
        <v>180</v>
      </c>
      <c r="E44" s="47">
        <f>SUM(E43)</f>
        <v>630</v>
      </c>
      <c r="F44" s="70" t="s">
        <v>194</v>
      </c>
      <c r="G44" s="33" t="s">
        <v>199</v>
      </c>
      <c r="H44" s="246"/>
      <c r="I44" s="35">
        <v>275</v>
      </c>
      <c r="J44" s="153">
        <v>275</v>
      </c>
      <c r="K44" s="219" t="s">
        <v>261</v>
      </c>
      <c r="L44" s="220"/>
      <c r="M44" s="46">
        <f>SUM(M31:M43)</f>
        <v>0</v>
      </c>
      <c r="N44" s="46">
        <f>SUM(N31:N43)</f>
        <v>5890</v>
      </c>
      <c r="O44" s="47">
        <f>SUM(O31:O43)</f>
        <v>8560</v>
      </c>
    </row>
    <row r="45" spans="1:15" ht="43.2" customHeight="1" thickBot="1" x14ac:dyDescent="0.5">
      <c r="A45" s="28" t="s">
        <v>223</v>
      </c>
      <c r="B45" s="22"/>
      <c r="C45" s="23"/>
      <c r="D45" s="23"/>
      <c r="E45" s="24"/>
      <c r="F45" s="71" t="s">
        <v>195</v>
      </c>
      <c r="G45" s="36" t="s">
        <v>200</v>
      </c>
      <c r="H45" s="240"/>
      <c r="I45" s="239"/>
      <c r="J45" s="37">
        <v>550</v>
      </c>
      <c r="K45" s="28" t="s">
        <v>353</v>
      </c>
      <c r="L45" s="22"/>
      <c r="M45" s="23"/>
      <c r="N45" s="23"/>
      <c r="O45" s="24"/>
    </row>
    <row r="46" spans="1:15" ht="25.2" customHeight="1" x14ac:dyDescent="0.45">
      <c r="A46" s="29" t="s">
        <v>4</v>
      </c>
      <c r="B46" s="30" t="s">
        <v>2</v>
      </c>
      <c r="C46" s="93" t="s">
        <v>283</v>
      </c>
      <c r="D46" s="94" t="s">
        <v>284</v>
      </c>
      <c r="E46" s="95" t="s">
        <v>285</v>
      </c>
      <c r="F46" s="71" t="s">
        <v>196</v>
      </c>
      <c r="G46" s="36" t="s">
        <v>201</v>
      </c>
      <c r="H46" s="240"/>
      <c r="I46" s="240"/>
      <c r="J46" s="154">
        <v>530</v>
      </c>
      <c r="K46" s="29" t="s">
        <v>4</v>
      </c>
      <c r="L46" s="30" t="s">
        <v>2</v>
      </c>
      <c r="M46" s="93" t="s">
        <v>283</v>
      </c>
      <c r="N46" s="94" t="s">
        <v>284</v>
      </c>
      <c r="O46" s="95" t="s">
        <v>285</v>
      </c>
    </row>
    <row r="47" spans="1:15" ht="25.2" customHeight="1" thickBot="1" x14ac:dyDescent="0.5">
      <c r="A47" s="70" t="s">
        <v>224</v>
      </c>
      <c r="B47" s="33" t="s">
        <v>225</v>
      </c>
      <c r="C47" s="92"/>
      <c r="D47" s="92"/>
      <c r="E47" s="34">
        <v>870</v>
      </c>
      <c r="F47" s="71" t="s">
        <v>197</v>
      </c>
      <c r="G47" s="36" t="s">
        <v>202</v>
      </c>
      <c r="H47" s="240"/>
      <c r="I47" s="240"/>
      <c r="J47" s="154">
        <v>170</v>
      </c>
      <c r="K47" s="156" t="s">
        <v>256</v>
      </c>
      <c r="L47" s="5" t="s">
        <v>258</v>
      </c>
      <c r="M47" s="243"/>
      <c r="N47" s="243"/>
      <c r="O47" s="150">
        <v>1260</v>
      </c>
    </row>
    <row r="48" spans="1:15" ht="25.2" customHeight="1" thickTop="1" thickBot="1" x14ac:dyDescent="0.5">
      <c r="A48" s="217" t="s">
        <v>227</v>
      </c>
      <c r="B48" s="218"/>
      <c r="C48" s="38">
        <f>SUM(C47)</f>
        <v>0</v>
      </c>
      <c r="D48" s="38">
        <f>SUM(D47)</f>
        <v>0</v>
      </c>
      <c r="E48" s="39">
        <f>SUM(E47)</f>
        <v>870</v>
      </c>
      <c r="F48" s="71" t="s">
        <v>198</v>
      </c>
      <c r="G48" s="36" t="s">
        <v>203</v>
      </c>
      <c r="H48" s="241"/>
      <c r="I48" s="241"/>
      <c r="J48" s="154">
        <v>320</v>
      </c>
      <c r="K48" s="156" t="s">
        <v>257</v>
      </c>
      <c r="L48" s="5" t="s">
        <v>259</v>
      </c>
      <c r="M48" s="234"/>
      <c r="N48" s="234"/>
      <c r="O48" s="150">
        <v>1850</v>
      </c>
    </row>
    <row r="49" spans="1:15" ht="25.2" customHeight="1" thickTop="1" thickBot="1" x14ac:dyDescent="0.5">
      <c r="A49" s="28" t="s">
        <v>355</v>
      </c>
      <c r="B49" s="22"/>
      <c r="C49" s="23"/>
      <c r="D49" s="23"/>
      <c r="E49" s="24"/>
      <c r="F49" s="217" t="s">
        <v>204</v>
      </c>
      <c r="G49" s="218"/>
      <c r="H49" s="46">
        <f>SUM(H44:H48)</f>
        <v>0</v>
      </c>
      <c r="I49" s="46">
        <f>SUM(I44:I48)</f>
        <v>275</v>
      </c>
      <c r="J49" s="155">
        <f>SUM(J44:J48)</f>
        <v>1845</v>
      </c>
      <c r="K49" s="219" t="s">
        <v>262</v>
      </c>
      <c r="L49" s="220"/>
      <c r="M49" s="46">
        <f>SUM(M47:M48)</f>
        <v>0</v>
      </c>
      <c r="N49" s="46">
        <f>SUM(N47:N48)</f>
        <v>0</v>
      </c>
      <c r="O49" s="47">
        <f>SUM(O47:O48)</f>
        <v>3110</v>
      </c>
    </row>
    <row r="50" spans="1:15" ht="25.2" customHeight="1" thickBot="1" x14ac:dyDescent="0.5">
      <c r="A50" s="29" t="s">
        <v>4</v>
      </c>
      <c r="B50" s="30" t="s">
        <v>2</v>
      </c>
      <c r="C50" s="93" t="s">
        <v>283</v>
      </c>
      <c r="D50" s="94" t="s">
        <v>284</v>
      </c>
      <c r="E50" s="95" t="s">
        <v>285</v>
      </c>
      <c r="F50" s="28" t="s">
        <v>228</v>
      </c>
      <c r="G50" s="22"/>
      <c r="H50" s="26"/>
      <c r="I50" s="26"/>
      <c r="J50" s="27"/>
      <c r="K50" s="28" t="s">
        <v>354</v>
      </c>
      <c r="L50" s="22"/>
      <c r="M50" s="23"/>
      <c r="N50" s="23"/>
      <c r="O50" s="24"/>
    </row>
    <row r="51" spans="1:15" ht="25.2" customHeight="1" thickBot="1" x14ac:dyDescent="0.5">
      <c r="A51" s="70" t="s">
        <v>364</v>
      </c>
      <c r="B51" s="33" t="s">
        <v>357</v>
      </c>
      <c r="C51" s="92"/>
      <c r="D51" s="92"/>
      <c r="E51" s="34">
        <v>700</v>
      </c>
      <c r="F51" s="29" t="s">
        <v>4</v>
      </c>
      <c r="G51" s="30" t="s">
        <v>2</v>
      </c>
      <c r="H51" s="93" t="s">
        <v>283</v>
      </c>
      <c r="I51" s="94" t="s">
        <v>284</v>
      </c>
      <c r="J51" s="152" t="s">
        <v>285</v>
      </c>
      <c r="K51" s="29" t="s">
        <v>4</v>
      </c>
      <c r="L51" s="30" t="s">
        <v>2</v>
      </c>
      <c r="M51" s="93" t="s">
        <v>283</v>
      </c>
      <c r="N51" s="94" t="s">
        <v>284</v>
      </c>
      <c r="O51" s="95" t="s">
        <v>285</v>
      </c>
    </row>
    <row r="52" spans="1:15" ht="25.2" customHeight="1" thickTop="1" thickBot="1" x14ac:dyDescent="0.5">
      <c r="A52" s="217" t="s">
        <v>358</v>
      </c>
      <c r="B52" s="218"/>
      <c r="C52" s="38">
        <f>SUM(C51)</f>
        <v>0</v>
      </c>
      <c r="D52" s="38">
        <f>SUM(D51)</f>
        <v>0</v>
      </c>
      <c r="E52" s="39">
        <f>SUM(E51)</f>
        <v>700</v>
      </c>
      <c r="F52" s="70" t="s">
        <v>229</v>
      </c>
      <c r="G52" s="33" t="s">
        <v>230</v>
      </c>
      <c r="H52" s="92"/>
      <c r="I52" s="92"/>
      <c r="J52" s="153">
        <v>230</v>
      </c>
      <c r="K52" s="157" t="s">
        <v>260</v>
      </c>
      <c r="L52" s="5" t="s">
        <v>264</v>
      </c>
      <c r="M52" s="146"/>
      <c r="N52" s="146"/>
      <c r="O52" s="150">
        <v>6000</v>
      </c>
    </row>
    <row r="53" spans="1:15" ht="25.2" customHeight="1" thickTop="1" thickBot="1" x14ac:dyDescent="0.5">
      <c r="A53" s="28" t="s">
        <v>360</v>
      </c>
      <c r="B53" s="22"/>
      <c r="C53" s="23"/>
      <c r="D53" s="23"/>
      <c r="E53" s="24"/>
      <c r="F53" s="217" t="s">
        <v>267</v>
      </c>
      <c r="G53" s="218"/>
      <c r="H53" s="38">
        <f>SUM(H52)</f>
        <v>0</v>
      </c>
      <c r="I53" s="38">
        <f>SUM(I52)</f>
        <v>0</v>
      </c>
      <c r="J53" s="73">
        <f>SUM(J52)</f>
        <v>230</v>
      </c>
      <c r="K53" s="227" t="s">
        <v>263</v>
      </c>
      <c r="L53" s="228"/>
      <c r="M53" s="46">
        <f>M52</f>
        <v>0</v>
      </c>
      <c r="N53" s="46">
        <f>N52</f>
        <v>0</v>
      </c>
      <c r="O53" s="47">
        <f>O52</f>
        <v>6000</v>
      </c>
    </row>
    <row r="54" spans="1:15" ht="25.2" customHeight="1" x14ac:dyDescent="0.45">
      <c r="A54" s="29" t="s">
        <v>4</v>
      </c>
      <c r="B54" s="30" t="s">
        <v>2</v>
      </c>
      <c r="C54" s="93" t="s">
        <v>283</v>
      </c>
      <c r="D54" s="94" t="s">
        <v>284</v>
      </c>
      <c r="E54" s="95" t="s">
        <v>285</v>
      </c>
    </row>
    <row r="55" spans="1:15" ht="25.2" customHeight="1" thickBot="1" x14ac:dyDescent="0.5">
      <c r="A55" s="70" t="s">
        <v>361</v>
      </c>
      <c r="B55" s="33" t="s">
        <v>362</v>
      </c>
      <c r="C55" s="92"/>
      <c r="D55" s="92"/>
      <c r="E55" s="151">
        <v>1000</v>
      </c>
      <c r="G55" s="235" t="s">
        <v>290</v>
      </c>
      <c r="H55" s="236"/>
      <c r="I55" s="235" t="s">
        <v>291</v>
      </c>
      <c r="J55" s="236"/>
      <c r="K55" s="235" t="s">
        <v>288</v>
      </c>
      <c r="L55" s="236"/>
      <c r="M55" s="149" t="s">
        <v>348</v>
      </c>
      <c r="N55" s="148" t="s">
        <v>349</v>
      </c>
      <c r="O55" s="147" t="s">
        <v>350</v>
      </c>
    </row>
    <row r="56" spans="1:15" ht="25.2" customHeight="1" thickTop="1" thickBot="1" x14ac:dyDescent="0.5">
      <c r="A56" s="217" t="s">
        <v>363</v>
      </c>
      <c r="B56" s="218"/>
      <c r="C56" s="38">
        <f>SUM(C55)</f>
        <v>0</v>
      </c>
      <c r="D56" s="38">
        <f>SUM(D55)</f>
        <v>0</v>
      </c>
      <c r="E56" s="39">
        <f>SUM(E55)</f>
        <v>1000</v>
      </c>
      <c r="G56" s="244" t="s">
        <v>347</v>
      </c>
      <c r="H56" s="245"/>
      <c r="I56" s="237">
        <f>SUM(M56:O56)</f>
        <v>42445</v>
      </c>
      <c r="J56" s="238"/>
      <c r="K56" s="104" t="s">
        <v>293</v>
      </c>
      <c r="L56" s="105"/>
      <c r="M56" s="137">
        <f>M28+C35+C40+C44+C48+C52+C56+H53+H49+H41+H34</f>
        <v>42445</v>
      </c>
      <c r="N56" s="137">
        <f>M49+M44</f>
        <v>0</v>
      </c>
      <c r="O56" s="137">
        <f>M53</f>
        <v>0</v>
      </c>
    </row>
    <row r="57" spans="1:15" ht="25.2" customHeight="1" x14ac:dyDescent="0.45">
      <c r="G57" s="252" t="s">
        <v>286</v>
      </c>
      <c r="H57" s="253"/>
      <c r="I57" s="237">
        <f>SUM(M57:O57)</f>
        <v>58030</v>
      </c>
      <c r="J57" s="238"/>
      <c r="K57" s="104" t="s">
        <v>289</v>
      </c>
      <c r="L57" s="105"/>
      <c r="M57" s="137">
        <f>N28+D35+D40+D44+D48+D52+D56+I53+I49+I41+I34</f>
        <v>52140</v>
      </c>
      <c r="N57" s="137">
        <f>N44+N49</f>
        <v>5890</v>
      </c>
      <c r="O57" s="137">
        <f>N53</f>
        <v>0</v>
      </c>
    </row>
    <row r="58" spans="1:15" ht="25.2" customHeight="1" x14ac:dyDescent="0.45">
      <c r="G58" s="251" t="s">
        <v>287</v>
      </c>
      <c r="H58" s="251"/>
      <c r="I58" s="237">
        <f>SUM(M58:O58)</f>
        <v>86790</v>
      </c>
      <c r="J58" s="238"/>
      <c r="K58" s="254" t="s">
        <v>292</v>
      </c>
      <c r="L58" s="255"/>
      <c r="M58" s="137">
        <f>O28+E35+E40+E44+E48+E52+E56+J34+J41+J49+J53</f>
        <v>69120</v>
      </c>
      <c r="N58" s="137">
        <f>O44+O49</f>
        <v>11670</v>
      </c>
      <c r="O58" s="137">
        <f>O53</f>
        <v>6000</v>
      </c>
    </row>
  </sheetData>
  <mergeCells count="40">
    <mergeCell ref="I58:J58"/>
    <mergeCell ref="G58:H58"/>
    <mergeCell ref="I57:J57"/>
    <mergeCell ref="G57:H57"/>
    <mergeCell ref="K58:L58"/>
    <mergeCell ref="M13:M27"/>
    <mergeCell ref="N21:N27"/>
    <mergeCell ref="C4:C6"/>
    <mergeCell ref="C38:C39"/>
    <mergeCell ref="I32:I33"/>
    <mergeCell ref="H31:H33"/>
    <mergeCell ref="C31:C34"/>
    <mergeCell ref="D32:D34"/>
    <mergeCell ref="K28:L28"/>
    <mergeCell ref="F34:G34"/>
    <mergeCell ref="A40:B40"/>
    <mergeCell ref="F41:G41"/>
    <mergeCell ref="A44:B44"/>
    <mergeCell ref="A56:B56"/>
    <mergeCell ref="M31:M43"/>
    <mergeCell ref="G56:H56"/>
    <mergeCell ref="G55:H55"/>
    <mergeCell ref="H37:H40"/>
    <mergeCell ref="F49:G49"/>
    <mergeCell ref="H44:H48"/>
    <mergeCell ref="I37:I40"/>
    <mergeCell ref="F53:G53"/>
    <mergeCell ref="A48:B48"/>
    <mergeCell ref="M47:M48"/>
    <mergeCell ref="A52:B52"/>
    <mergeCell ref="A35:B35"/>
    <mergeCell ref="N41:N43"/>
    <mergeCell ref="K44:L44"/>
    <mergeCell ref="K55:L55"/>
    <mergeCell ref="I55:J55"/>
    <mergeCell ref="I56:J56"/>
    <mergeCell ref="K53:L53"/>
    <mergeCell ref="I45:I48"/>
    <mergeCell ref="K49:L49"/>
    <mergeCell ref="N47:N48"/>
  </mergeCells>
  <phoneticPr fontId="1"/>
  <pageMargins left="0.62992125984251968" right="0.23622047244094491" top="0.35433070866141736" bottom="0.35433070866141736" header="0.31496062992125984" footer="0.31496062992125984"/>
  <pageSetup paperSize="9" scale="4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1A817-4B7D-4616-A3C9-621F92DD70DA}">
  <sheetPr>
    <pageSetUpPr fitToPage="1"/>
  </sheetPr>
  <dimension ref="A1:I28"/>
  <sheetViews>
    <sheetView view="pageBreakPreview" zoomScaleNormal="100" zoomScaleSheetLayoutView="100" workbookViewId="0">
      <selection activeCell="C1" sqref="C1"/>
    </sheetView>
  </sheetViews>
  <sheetFormatPr defaultRowHeight="18" x14ac:dyDescent="0.45"/>
  <cols>
    <col min="1" max="1" width="5.796875" style="106" customWidth="1"/>
    <col min="2" max="2" width="11.796875" style="106" customWidth="1"/>
    <col min="3" max="3" width="20.296875" style="108" customWidth="1"/>
    <col min="4" max="5" width="20.296875" style="110" customWidth="1"/>
    <col min="6" max="6" width="17" style="106" customWidth="1"/>
    <col min="7" max="7" width="6.09765625" style="106" customWidth="1"/>
    <col min="8" max="8" width="17" style="106" customWidth="1"/>
    <col min="9" max="254" width="8.796875" style="113"/>
    <col min="255" max="255" width="5.796875" style="113" customWidth="1"/>
    <col min="256" max="256" width="9.796875" style="113" customWidth="1"/>
    <col min="257" max="257" width="15.5" style="113" customWidth="1"/>
    <col min="258" max="258" width="15.3984375" style="113" customWidth="1"/>
    <col min="259" max="259" width="10.796875" style="113" customWidth="1"/>
    <col min="260" max="260" width="4.59765625" style="113" customWidth="1"/>
    <col min="261" max="262" width="10.796875" style="113" customWidth="1"/>
    <col min="263" max="263" width="4.59765625" style="113" customWidth="1"/>
    <col min="264" max="264" width="10.796875" style="113" customWidth="1"/>
    <col min="265" max="510" width="8.796875" style="113"/>
    <col min="511" max="511" width="5.796875" style="113" customWidth="1"/>
    <col min="512" max="512" width="9.796875" style="113" customWidth="1"/>
    <col min="513" max="513" width="15.5" style="113" customWidth="1"/>
    <col min="514" max="514" width="15.3984375" style="113" customWidth="1"/>
    <col min="515" max="515" width="10.796875" style="113" customWidth="1"/>
    <col min="516" max="516" width="4.59765625" style="113" customWidth="1"/>
    <col min="517" max="518" width="10.796875" style="113" customWidth="1"/>
    <col min="519" max="519" width="4.59765625" style="113" customWidth="1"/>
    <col min="520" max="520" width="10.796875" style="113" customWidth="1"/>
    <col min="521" max="766" width="8.796875" style="113"/>
    <col min="767" max="767" width="5.796875" style="113" customWidth="1"/>
    <col min="768" max="768" width="9.796875" style="113" customWidth="1"/>
    <col min="769" max="769" width="15.5" style="113" customWidth="1"/>
    <col min="770" max="770" width="15.3984375" style="113" customWidth="1"/>
    <col min="771" max="771" width="10.796875" style="113" customWidth="1"/>
    <col min="772" max="772" width="4.59765625" style="113" customWidth="1"/>
    <col min="773" max="774" width="10.796875" style="113" customWidth="1"/>
    <col min="775" max="775" width="4.59765625" style="113" customWidth="1"/>
    <col min="776" max="776" width="10.796875" style="113" customWidth="1"/>
    <col min="777" max="1022" width="8.796875" style="113"/>
    <col min="1023" max="1023" width="5.796875" style="113" customWidth="1"/>
    <col min="1024" max="1024" width="9.796875" style="113" customWidth="1"/>
    <col min="1025" max="1025" width="15.5" style="113" customWidth="1"/>
    <col min="1026" max="1026" width="15.3984375" style="113" customWidth="1"/>
    <col min="1027" max="1027" width="10.796875" style="113" customWidth="1"/>
    <col min="1028" max="1028" width="4.59765625" style="113" customWidth="1"/>
    <col min="1029" max="1030" width="10.796875" style="113" customWidth="1"/>
    <col min="1031" max="1031" width="4.59765625" style="113" customWidth="1"/>
    <col min="1032" max="1032" width="10.796875" style="113" customWidth="1"/>
    <col min="1033" max="1278" width="8.796875" style="113"/>
    <col min="1279" max="1279" width="5.796875" style="113" customWidth="1"/>
    <col min="1280" max="1280" width="9.796875" style="113" customWidth="1"/>
    <col min="1281" max="1281" width="15.5" style="113" customWidth="1"/>
    <col min="1282" max="1282" width="15.3984375" style="113" customWidth="1"/>
    <col min="1283" max="1283" width="10.796875" style="113" customWidth="1"/>
    <col min="1284" max="1284" width="4.59765625" style="113" customWidth="1"/>
    <col min="1285" max="1286" width="10.796875" style="113" customWidth="1"/>
    <col min="1287" max="1287" width="4.59765625" style="113" customWidth="1"/>
    <col min="1288" max="1288" width="10.796875" style="113" customWidth="1"/>
    <col min="1289" max="1534" width="8.796875" style="113"/>
    <col min="1535" max="1535" width="5.796875" style="113" customWidth="1"/>
    <col min="1536" max="1536" width="9.796875" style="113" customWidth="1"/>
    <col min="1537" max="1537" width="15.5" style="113" customWidth="1"/>
    <col min="1538" max="1538" width="15.3984375" style="113" customWidth="1"/>
    <col min="1539" max="1539" width="10.796875" style="113" customWidth="1"/>
    <col min="1540" max="1540" width="4.59765625" style="113" customWidth="1"/>
    <col min="1541" max="1542" width="10.796875" style="113" customWidth="1"/>
    <col min="1543" max="1543" width="4.59765625" style="113" customWidth="1"/>
    <col min="1544" max="1544" width="10.796875" style="113" customWidth="1"/>
    <col min="1545" max="1790" width="8.796875" style="113"/>
    <col min="1791" max="1791" width="5.796875" style="113" customWidth="1"/>
    <col min="1792" max="1792" width="9.796875" style="113" customWidth="1"/>
    <col min="1793" max="1793" width="15.5" style="113" customWidth="1"/>
    <col min="1794" max="1794" width="15.3984375" style="113" customWidth="1"/>
    <col min="1795" max="1795" width="10.796875" style="113" customWidth="1"/>
    <col min="1796" max="1796" width="4.59765625" style="113" customWidth="1"/>
    <col min="1797" max="1798" width="10.796875" style="113" customWidth="1"/>
    <col min="1799" max="1799" width="4.59765625" style="113" customWidth="1"/>
    <col min="1800" max="1800" width="10.796875" style="113" customWidth="1"/>
    <col min="1801" max="2046" width="8.796875" style="113"/>
    <col min="2047" max="2047" width="5.796875" style="113" customWidth="1"/>
    <col min="2048" max="2048" width="9.796875" style="113" customWidth="1"/>
    <col min="2049" max="2049" width="15.5" style="113" customWidth="1"/>
    <col min="2050" max="2050" width="15.3984375" style="113" customWidth="1"/>
    <col min="2051" max="2051" width="10.796875" style="113" customWidth="1"/>
    <col min="2052" max="2052" width="4.59765625" style="113" customWidth="1"/>
    <col min="2053" max="2054" width="10.796875" style="113" customWidth="1"/>
    <col min="2055" max="2055" width="4.59765625" style="113" customWidth="1"/>
    <col min="2056" max="2056" width="10.796875" style="113" customWidth="1"/>
    <col min="2057" max="2302" width="8.796875" style="113"/>
    <col min="2303" max="2303" width="5.796875" style="113" customWidth="1"/>
    <col min="2304" max="2304" width="9.796875" style="113" customWidth="1"/>
    <col min="2305" max="2305" width="15.5" style="113" customWidth="1"/>
    <col min="2306" max="2306" width="15.3984375" style="113" customWidth="1"/>
    <col min="2307" max="2307" width="10.796875" style="113" customWidth="1"/>
    <col min="2308" max="2308" width="4.59765625" style="113" customWidth="1"/>
    <col min="2309" max="2310" width="10.796875" style="113" customWidth="1"/>
    <col min="2311" max="2311" width="4.59765625" style="113" customWidth="1"/>
    <col min="2312" max="2312" width="10.796875" style="113" customWidth="1"/>
    <col min="2313" max="2558" width="8.796875" style="113"/>
    <col min="2559" max="2559" width="5.796875" style="113" customWidth="1"/>
    <col min="2560" max="2560" width="9.796875" style="113" customWidth="1"/>
    <col min="2561" max="2561" width="15.5" style="113" customWidth="1"/>
    <col min="2562" max="2562" width="15.3984375" style="113" customWidth="1"/>
    <col min="2563" max="2563" width="10.796875" style="113" customWidth="1"/>
    <col min="2564" max="2564" width="4.59765625" style="113" customWidth="1"/>
    <col min="2565" max="2566" width="10.796875" style="113" customWidth="1"/>
    <col min="2567" max="2567" width="4.59765625" style="113" customWidth="1"/>
    <col min="2568" max="2568" width="10.796875" style="113" customWidth="1"/>
    <col min="2569" max="2814" width="8.796875" style="113"/>
    <col min="2815" max="2815" width="5.796875" style="113" customWidth="1"/>
    <col min="2816" max="2816" width="9.796875" style="113" customWidth="1"/>
    <col min="2817" max="2817" width="15.5" style="113" customWidth="1"/>
    <col min="2818" max="2818" width="15.3984375" style="113" customWidth="1"/>
    <col min="2819" max="2819" width="10.796875" style="113" customWidth="1"/>
    <col min="2820" max="2820" width="4.59765625" style="113" customWidth="1"/>
    <col min="2821" max="2822" width="10.796875" style="113" customWidth="1"/>
    <col min="2823" max="2823" width="4.59765625" style="113" customWidth="1"/>
    <col min="2824" max="2824" width="10.796875" style="113" customWidth="1"/>
    <col min="2825" max="3070" width="8.796875" style="113"/>
    <col min="3071" max="3071" width="5.796875" style="113" customWidth="1"/>
    <col min="3072" max="3072" width="9.796875" style="113" customWidth="1"/>
    <col min="3073" max="3073" width="15.5" style="113" customWidth="1"/>
    <col min="3074" max="3074" width="15.3984375" style="113" customWidth="1"/>
    <col min="3075" max="3075" width="10.796875" style="113" customWidth="1"/>
    <col min="3076" max="3076" width="4.59765625" style="113" customWidth="1"/>
    <col min="3077" max="3078" width="10.796875" style="113" customWidth="1"/>
    <col min="3079" max="3079" width="4.59765625" style="113" customWidth="1"/>
    <col min="3080" max="3080" width="10.796875" style="113" customWidth="1"/>
    <col min="3081" max="3326" width="8.796875" style="113"/>
    <col min="3327" max="3327" width="5.796875" style="113" customWidth="1"/>
    <col min="3328" max="3328" width="9.796875" style="113" customWidth="1"/>
    <col min="3329" max="3329" width="15.5" style="113" customWidth="1"/>
    <col min="3330" max="3330" width="15.3984375" style="113" customWidth="1"/>
    <col min="3331" max="3331" width="10.796875" style="113" customWidth="1"/>
    <col min="3332" max="3332" width="4.59765625" style="113" customWidth="1"/>
    <col min="3333" max="3334" width="10.796875" style="113" customWidth="1"/>
    <col min="3335" max="3335" width="4.59765625" style="113" customWidth="1"/>
    <col min="3336" max="3336" width="10.796875" style="113" customWidth="1"/>
    <col min="3337" max="3582" width="8.796875" style="113"/>
    <col min="3583" max="3583" width="5.796875" style="113" customWidth="1"/>
    <col min="3584" max="3584" width="9.796875" style="113" customWidth="1"/>
    <col min="3585" max="3585" width="15.5" style="113" customWidth="1"/>
    <col min="3586" max="3586" width="15.3984375" style="113" customWidth="1"/>
    <col min="3587" max="3587" width="10.796875" style="113" customWidth="1"/>
    <col min="3588" max="3588" width="4.59765625" style="113" customWidth="1"/>
    <col min="3589" max="3590" width="10.796875" style="113" customWidth="1"/>
    <col min="3591" max="3591" width="4.59765625" style="113" customWidth="1"/>
    <col min="3592" max="3592" width="10.796875" style="113" customWidth="1"/>
    <col min="3593" max="3838" width="8.796875" style="113"/>
    <col min="3839" max="3839" width="5.796875" style="113" customWidth="1"/>
    <col min="3840" max="3840" width="9.796875" style="113" customWidth="1"/>
    <col min="3841" max="3841" width="15.5" style="113" customWidth="1"/>
    <col min="3842" max="3842" width="15.3984375" style="113" customWidth="1"/>
    <col min="3843" max="3843" width="10.796875" style="113" customWidth="1"/>
    <col min="3844" max="3844" width="4.59765625" style="113" customWidth="1"/>
    <col min="3845" max="3846" width="10.796875" style="113" customWidth="1"/>
    <col min="3847" max="3847" width="4.59765625" style="113" customWidth="1"/>
    <col min="3848" max="3848" width="10.796875" style="113" customWidth="1"/>
    <col min="3849" max="4094" width="8.796875" style="113"/>
    <col min="4095" max="4095" width="5.796875" style="113" customWidth="1"/>
    <col min="4096" max="4096" width="9.796875" style="113" customWidth="1"/>
    <col min="4097" max="4097" width="15.5" style="113" customWidth="1"/>
    <col min="4098" max="4098" width="15.3984375" style="113" customWidth="1"/>
    <col min="4099" max="4099" width="10.796875" style="113" customWidth="1"/>
    <col min="4100" max="4100" width="4.59765625" style="113" customWidth="1"/>
    <col min="4101" max="4102" width="10.796875" style="113" customWidth="1"/>
    <col min="4103" max="4103" width="4.59765625" style="113" customWidth="1"/>
    <col min="4104" max="4104" width="10.796875" style="113" customWidth="1"/>
    <col min="4105" max="4350" width="8.796875" style="113"/>
    <col min="4351" max="4351" width="5.796875" style="113" customWidth="1"/>
    <col min="4352" max="4352" width="9.796875" style="113" customWidth="1"/>
    <col min="4353" max="4353" width="15.5" style="113" customWidth="1"/>
    <col min="4354" max="4354" width="15.3984375" style="113" customWidth="1"/>
    <col min="4355" max="4355" width="10.796875" style="113" customWidth="1"/>
    <col min="4356" max="4356" width="4.59765625" style="113" customWidth="1"/>
    <col min="4357" max="4358" width="10.796875" style="113" customWidth="1"/>
    <col min="4359" max="4359" width="4.59765625" style="113" customWidth="1"/>
    <col min="4360" max="4360" width="10.796875" style="113" customWidth="1"/>
    <col min="4361" max="4606" width="8.796875" style="113"/>
    <col min="4607" max="4607" width="5.796875" style="113" customWidth="1"/>
    <col min="4608" max="4608" width="9.796875" style="113" customWidth="1"/>
    <col min="4609" max="4609" width="15.5" style="113" customWidth="1"/>
    <col min="4610" max="4610" width="15.3984375" style="113" customWidth="1"/>
    <col min="4611" max="4611" width="10.796875" style="113" customWidth="1"/>
    <col min="4612" max="4612" width="4.59765625" style="113" customWidth="1"/>
    <col min="4613" max="4614" width="10.796875" style="113" customWidth="1"/>
    <col min="4615" max="4615" width="4.59765625" style="113" customWidth="1"/>
    <col min="4616" max="4616" width="10.796875" style="113" customWidth="1"/>
    <col min="4617" max="4862" width="8.796875" style="113"/>
    <col min="4863" max="4863" width="5.796875" style="113" customWidth="1"/>
    <col min="4864" max="4864" width="9.796875" style="113" customWidth="1"/>
    <col min="4865" max="4865" width="15.5" style="113" customWidth="1"/>
    <col min="4866" max="4866" width="15.3984375" style="113" customWidth="1"/>
    <col min="4867" max="4867" width="10.796875" style="113" customWidth="1"/>
    <col min="4868" max="4868" width="4.59765625" style="113" customWidth="1"/>
    <col min="4869" max="4870" width="10.796875" style="113" customWidth="1"/>
    <col min="4871" max="4871" width="4.59765625" style="113" customWidth="1"/>
    <col min="4872" max="4872" width="10.796875" style="113" customWidth="1"/>
    <col min="4873" max="5118" width="8.796875" style="113"/>
    <col min="5119" max="5119" width="5.796875" style="113" customWidth="1"/>
    <col min="5120" max="5120" width="9.796875" style="113" customWidth="1"/>
    <col min="5121" max="5121" width="15.5" style="113" customWidth="1"/>
    <col min="5122" max="5122" width="15.3984375" style="113" customWidth="1"/>
    <col min="5123" max="5123" width="10.796875" style="113" customWidth="1"/>
    <col min="5124" max="5124" width="4.59765625" style="113" customWidth="1"/>
    <col min="5125" max="5126" width="10.796875" style="113" customWidth="1"/>
    <col min="5127" max="5127" width="4.59765625" style="113" customWidth="1"/>
    <col min="5128" max="5128" width="10.796875" style="113" customWidth="1"/>
    <col min="5129" max="5374" width="8.796875" style="113"/>
    <col min="5375" max="5375" width="5.796875" style="113" customWidth="1"/>
    <col min="5376" max="5376" width="9.796875" style="113" customWidth="1"/>
    <col min="5377" max="5377" width="15.5" style="113" customWidth="1"/>
    <col min="5378" max="5378" width="15.3984375" style="113" customWidth="1"/>
    <col min="5379" max="5379" width="10.796875" style="113" customWidth="1"/>
    <col min="5380" max="5380" width="4.59765625" style="113" customWidth="1"/>
    <col min="5381" max="5382" width="10.796875" style="113" customWidth="1"/>
    <col min="5383" max="5383" width="4.59765625" style="113" customWidth="1"/>
    <col min="5384" max="5384" width="10.796875" style="113" customWidth="1"/>
    <col min="5385" max="5630" width="8.796875" style="113"/>
    <col min="5631" max="5631" width="5.796875" style="113" customWidth="1"/>
    <col min="5632" max="5632" width="9.796875" style="113" customWidth="1"/>
    <col min="5633" max="5633" width="15.5" style="113" customWidth="1"/>
    <col min="5634" max="5634" width="15.3984375" style="113" customWidth="1"/>
    <col min="5635" max="5635" width="10.796875" style="113" customWidth="1"/>
    <col min="5636" max="5636" width="4.59765625" style="113" customWidth="1"/>
    <col min="5637" max="5638" width="10.796875" style="113" customWidth="1"/>
    <col min="5639" max="5639" width="4.59765625" style="113" customWidth="1"/>
    <col min="5640" max="5640" width="10.796875" style="113" customWidth="1"/>
    <col min="5641" max="5886" width="8.796875" style="113"/>
    <col min="5887" max="5887" width="5.796875" style="113" customWidth="1"/>
    <col min="5888" max="5888" width="9.796875" style="113" customWidth="1"/>
    <col min="5889" max="5889" width="15.5" style="113" customWidth="1"/>
    <col min="5890" max="5890" width="15.3984375" style="113" customWidth="1"/>
    <col min="5891" max="5891" width="10.796875" style="113" customWidth="1"/>
    <col min="5892" max="5892" width="4.59765625" style="113" customWidth="1"/>
    <col min="5893" max="5894" width="10.796875" style="113" customWidth="1"/>
    <col min="5895" max="5895" width="4.59765625" style="113" customWidth="1"/>
    <col min="5896" max="5896" width="10.796875" style="113" customWidth="1"/>
    <col min="5897" max="6142" width="8.796875" style="113"/>
    <col min="6143" max="6143" width="5.796875" style="113" customWidth="1"/>
    <col min="6144" max="6144" width="9.796875" style="113" customWidth="1"/>
    <col min="6145" max="6145" width="15.5" style="113" customWidth="1"/>
    <col min="6146" max="6146" width="15.3984375" style="113" customWidth="1"/>
    <col min="6147" max="6147" width="10.796875" style="113" customWidth="1"/>
    <col min="6148" max="6148" width="4.59765625" style="113" customWidth="1"/>
    <col min="6149" max="6150" width="10.796875" style="113" customWidth="1"/>
    <col min="6151" max="6151" width="4.59765625" style="113" customWidth="1"/>
    <col min="6152" max="6152" width="10.796875" style="113" customWidth="1"/>
    <col min="6153" max="6398" width="8.796875" style="113"/>
    <col min="6399" max="6399" width="5.796875" style="113" customWidth="1"/>
    <col min="6400" max="6400" width="9.796875" style="113" customWidth="1"/>
    <col min="6401" max="6401" width="15.5" style="113" customWidth="1"/>
    <col min="6402" max="6402" width="15.3984375" style="113" customWidth="1"/>
    <col min="6403" max="6403" width="10.796875" style="113" customWidth="1"/>
    <col min="6404" max="6404" width="4.59765625" style="113" customWidth="1"/>
    <col min="6405" max="6406" width="10.796875" style="113" customWidth="1"/>
    <col min="6407" max="6407" width="4.59765625" style="113" customWidth="1"/>
    <col min="6408" max="6408" width="10.796875" style="113" customWidth="1"/>
    <col min="6409" max="6654" width="8.796875" style="113"/>
    <col min="6655" max="6655" width="5.796875" style="113" customWidth="1"/>
    <col min="6656" max="6656" width="9.796875" style="113" customWidth="1"/>
    <col min="6657" max="6657" width="15.5" style="113" customWidth="1"/>
    <col min="6658" max="6658" width="15.3984375" style="113" customWidth="1"/>
    <col min="6659" max="6659" width="10.796875" style="113" customWidth="1"/>
    <col min="6660" max="6660" width="4.59765625" style="113" customWidth="1"/>
    <col min="6661" max="6662" width="10.796875" style="113" customWidth="1"/>
    <col min="6663" max="6663" width="4.59765625" style="113" customWidth="1"/>
    <col min="6664" max="6664" width="10.796875" style="113" customWidth="1"/>
    <col min="6665" max="6910" width="8.796875" style="113"/>
    <col min="6911" max="6911" width="5.796875" style="113" customWidth="1"/>
    <col min="6912" max="6912" width="9.796875" style="113" customWidth="1"/>
    <col min="6913" max="6913" width="15.5" style="113" customWidth="1"/>
    <col min="6914" max="6914" width="15.3984375" style="113" customWidth="1"/>
    <col min="6915" max="6915" width="10.796875" style="113" customWidth="1"/>
    <col min="6916" max="6916" width="4.59765625" style="113" customWidth="1"/>
    <col min="6917" max="6918" width="10.796875" style="113" customWidth="1"/>
    <col min="6919" max="6919" width="4.59765625" style="113" customWidth="1"/>
    <col min="6920" max="6920" width="10.796875" style="113" customWidth="1"/>
    <col min="6921" max="7166" width="8.796875" style="113"/>
    <col min="7167" max="7167" width="5.796875" style="113" customWidth="1"/>
    <col min="7168" max="7168" width="9.796875" style="113" customWidth="1"/>
    <col min="7169" max="7169" width="15.5" style="113" customWidth="1"/>
    <col min="7170" max="7170" width="15.3984375" style="113" customWidth="1"/>
    <col min="7171" max="7171" width="10.796875" style="113" customWidth="1"/>
    <col min="7172" max="7172" width="4.59765625" style="113" customWidth="1"/>
    <col min="7173" max="7174" width="10.796875" style="113" customWidth="1"/>
    <col min="7175" max="7175" width="4.59765625" style="113" customWidth="1"/>
    <col min="7176" max="7176" width="10.796875" style="113" customWidth="1"/>
    <col min="7177" max="7422" width="8.796875" style="113"/>
    <col min="7423" max="7423" width="5.796875" style="113" customWidth="1"/>
    <col min="7424" max="7424" width="9.796875" style="113" customWidth="1"/>
    <col min="7425" max="7425" width="15.5" style="113" customWidth="1"/>
    <col min="7426" max="7426" width="15.3984375" style="113" customWidth="1"/>
    <col min="7427" max="7427" width="10.796875" style="113" customWidth="1"/>
    <col min="7428" max="7428" width="4.59765625" style="113" customWidth="1"/>
    <col min="7429" max="7430" width="10.796875" style="113" customWidth="1"/>
    <col min="7431" max="7431" width="4.59765625" style="113" customWidth="1"/>
    <col min="7432" max="7432" width="10.796875" style="113" customWidth="1"/>
    <col min="7433" max="7678" width="8.796875" style="113"/>
    <col min="7679" max="7679" width="5.796875" style="113" customWidth="1"/>
    <col min="7680" max="7680" width="9.796875" style="113" customWidth="1"/>
    <col min="7681" max="7681" width="15.5" style="113" customWidth="1"/>
    <col min="7682" max="7682" width="15.3984375" style="113" customWidth="1"/>
    <col min="7683" max="7683" width="10.796875" style="113" customWidth="1"/>
    <col min="7684" max="7684" width="4.59765625" style="113" customWidth="1"/>
    <col min="7685" max="7686" width="10.796875" style="113" customWidth="1"/>
    <col min="7687" max="7687" width="4.59765625" style="113" customWidth="1"/>
    <col min="7688" max="7688" width="10.796875" style="113" customWidth="1"/>
    <col min="7689" max="7934" width="8.796875" style="113"/>
    <col min="7935" max="7935" width="5.796875" style="113" customWidth="1"/>
    <col min="7936" max="7936" width="9.796875" style="113" customWidth="1"/>
    <col min="7937" max="7937" width="15.5" style="113" customWidth="1"/>
    <col min="7938" max="7938" width="15.3984375" style="113" customWidth="1"/>
    <col min="7939" max="7939" width="10.796875" style="113" customWidth="1"/>
    <col min="7940" max="7940" width="4.59765625" style="113" customWidth="1"/>
    <col min="7941" max="7942" width="10.796875" style="113" customWidth="1"/>
    <col min="7943" max="7943" width="4.59765625" style="113" customWidth="1"/>
    <col min="7944" max="7944" width="10.796875" style="113" customWidth="1"/>
    <col min="7945" max="8190" width="8.796875" style="113"/>
    <col min="8191" max="8191" width="5.796875" style="113" customWidth="1"/>
    <col min="8192" max="8192" width="9.796875" style="113" customWidth="1"/>
    <col min="8193" max="8193" width="15.5" style="113" customWidth="1"/>
    <col min="8194" max="8194" width="15.3984375" style="113" customWidth="1"/>
    <col min="8195" max="8195" width="10.796875" style="113" customWidth="1"/>
    <col min="8196" max="8196" width="4.59765625" style="113" customWidth="1"/>
    <col min="8197" max="8198" width="10.796875" style="113" customWidth="1"/>
    <col min="8199" max="8199" width="4.59765625" style="113" customWidth="1"/>
    <col min="8200" max="8200" width="10.796875" style="113" customWidth="1"/>
    <col min="8201" max="8446" width="8.796875" style="113"/>
    <col min="8447" max="8447" width="5.796875" style="113" customWidth="1"/>
    <col min="8448" max="8448" width="9.796875" style="113" customWidth="1"/>
    <col min="8449" max="8449" width="15.5" style="113" customWidth="1"/>
    <col min="8450" max="8450" width="15.3984375" style="113" customWidth="1"/>
    <col min="8451" max="8451" width="10.796875" style="113" customWidth="1"/>
    <col min="8452" max="8452" width="4.59765625" style="113" customWidth="1"/>
    <col min="8453" max="8454" width="10.796875" style="113" customWidth="1"/>
    <col min="8455" max="8455" width="4.59765625" style="113" customWidth="1"/>
    <col min="8456" max="8456" width="10.796875" style="113" customWidth="1"/>
    <col min="8457" max="8702" width="8.796875" style="113"/>
    <col min="8703" max="8703" width="5.796875" style="113" customWidth="1"/>
    <col min="8704" max="8704" width="9.796875" style="113" customWidth="1"/>
    <col min="8705" max="8705" width="15.5" style="113" customWidth="1"/>
    <col min="8706" max="8706" width="15.3984375" style="113" customWidth="1"/>
    <col min="8707" max="8707" width="10.796875" style="113" customWidth="1"/>
    <col min="8708" max="8708" width="4.59765625" style="113" customWidth="1"/>
    <col min="8709" max="8710" width="10.796875" style="113" customWidth="1"/>
    <col min="8711" max="8711" width="4.59765625" style="113" customWidth="1"/>
    <col min="8712" max="8712" width="10.796875" style="113" customWidth="1"/>
    <col min="8713" max="8958" width="8.796875" style="113"/>
    <col min="8959" max="8959" width="5.796875" style="113" customWidth="1"/>
    <col min="8960" max="8960" width="9.796875" style="113" customWidth="1"/>
    <col min="8961" max="8961" width="15.5" style="113" customWidth="1"/>
    <col min="8962" max="8962" width="15.3984375" style="113" customWidth="1"/>
    <col min="8963" max="8963" width="10.796875" style="113" customWidth="1"/>
    <col min="8964" max="8964" width="4.59765625" style="113" customWidth="1"/>
    <col min="8965" max="8966" width="10.796875" style="113" customWidth="1"/>
    <col min="8967" max="8967" width="4.59765625" style="113" customWidth="1"/>
    <col min="8968" max="8968" width="10.796875" style="113" customWidth="1"/>
    <col min="8969" max="9214" width="8.796875" style="113"/>
    <col min="9215" max="9215" width="5.796875" style="113" customWidth="1"/>
    <col min="9216" max="9216" width="9.796875" style="113" customWidth="1"/>
    <col min="9217" max="9217" width="15.5" style="113" customWidth="1"/>
    <col min="9218" max="9218" width="15.3984375" style="113" customWidth="1"/>
    <col min="9219" max="9219" width="10.796875" style="113" customWidth="1"/>
    <col min="9220" max="9220" width="4.59765625" style="113" customWidth="1"/>
    <col min="9221" max="9222" width="10.796875" style="113" customWidth="1"/>
    <col min="9223" max="9223" width="4.59765625" style="113" customWidth="1"/>
    <col min="9224" max="9224" width="10.796875" style="113" customWidth="1"/>
    <col min="9225" max="9470" width="8.796875" style="113"/>
    <col min="9471" max="9471" width="5.796875" style="113" customWidth="1"/>
    <col min="9472" max="9472" width="9.796875" style="113" customWidth="1"/>
    <col min="9473" max="9473" width="15.5" style="113" customWidth="1"/>
    <col min="9474" max="9474" width="15.3984375" style="113" customWidth="1"/>
    <col min="9475" max="9475" width="10.796875" style="113" customWidth="1"/>
    <col min="9476" max="9476" width="4.59765625" style="113" customWidth="1"/>
    <col min="9477" max="9478" width="10.796875" style="113" customWidth="1"/>
    <col min="9479" max="9479" width="4.59765625" style="113" customWidth="1"/>
    <col min="9480" max="9480" width="10.796875" style="113" customWidth="1"/>
    <col min="9481" max="9726" width="8.796875" style="113"/>
    <col min="9727" max="9727" width="5.796875" style="113" customWidth="1"/>
    <col min="9728" max="9728" width="9.796875" style="113" customWidth="1"/>
    <col min="9729" max="9729" width="15.5" style="113" customWidth="1"/>
    <col min="9730" max="9730" width="15.3984375" style="113" customWidth="1"/>
    <col min="9731" max="9731" width="10.796875" style="113" customWidth="1"/>
    <col min="9732" max="9732" width="4.59765625" style="113" customWidth="1"/>
    <col min="9733" max="9734" width="10.796875" style="113" customWidth="1"/>
    <col min="9735" max="9735" width="4.59765625" style="113" customWidth="1"/>
    <col min="9736" max="9736" width="10.796875" style="113" customWidth="1"/>
    <col min="9737" max="9982" width="8.796875" style="113"/>
    <col min="9983" max="9983" width="5.796875" style="113" customWidth="1"/>
    <col min="9984" max="9984" width="9.796875" style="113" customWidth="1"/>
    <col min="9985" max="9985" width="15.5" style="113" customWidth="1"/>
    <col min="9986" max="9986" width="15.3984375" style="113" customWidth="1"/>
    <col min="9987" max="9987" width="10.796875" style="113" customWidth="1"/>
    <col min="9988" max="9988" width="4.59765625" style="113" customWidth="1"/>
    <col min="9989" max="9990" width="10.796875" style="113" customWidth="1"/>
    <col min="9991" max="9991" width="4.59765625" style="113" customWidth="1"/>
    <col min="9992" max="9992" width="10.796875" style="113" customWidth="1"/>
    <col min="9993" max="10238" width="8.796875" style="113"/>
    <col min="10239" max="10239" width="5.796875" style="113" customWidth="1"/>
    <col min="10240" max="10240" width="9.796875" style="113" customWidth="1"/>
    <col min="10241" max="10241" width="15.5" style="113" customWidth="1"/>
    <col min="10242" max="10242" width="15.3984375" style="113" customWidth="1"/>
    <col min="10243" max="10243" width="10.796875" style="113" customWidth="1"/>
    <col min="10244" max="10244" width="4.59765625" style="113" customWidth="1"/>
    <col min="10245" max="10246" width="10.796875" style="113" customWidth="1"/>
    <col min="10247" max="10247" width="4.59765625" style="113" customWidth="1"/>
    <col min="10248" max="10248" width="10.796875" style="113" customWidth="1"/>
    <col min="10249" max="10494" width="8.796875" style="113"/>
    <col min="10495" max="10495" width="5.796875" style="113" customWidth="1"/>
    <col min="10496" max="10496" width="9.796875" style="113" customWidth="1"/>
    <col min="10497" max="10497" width="15.5" style="113" customWidth="1"/>
    <col min="10498" max="10498" width="15.3984375" style="113" customWidth="1"/>
    <col min="10499" max="10499" width="10.796875" style="113" customWidth="1"/>
    <col min="10500" max="10500" width="4.59765625" style="113" customWidth="1"/>
    <col min="10501" max="10502" width="10.796875" style="113" customWidth="1"/>
    <col min="10503" max="10503" width="4.59765625" style="113" customWidth="1"/>
    <col min="10504" max="10504" width="10.796875" style="113" customWidth="1"/>
    <col min="10505" max="10750" width="8.796875" style="113"/>
    <col min="10751" max="10751" width="5.796875" style="113" customWidth="1"/>
    <col min="10752" max="10752" width="9.796875" style="113" customWidth="1"/>
    <col min="10753" max="10753" width="15.5" style="113" customWidth="1"/>
    <col min="10754" max="10754" width="15.3984375" style="113" customWidth="1"/>
    <col min="10755" max="10755" width="10.796875" style="113" customWidth="1"/>
    <col min="10756" max="10756" width="4.59765625" style="113" customWidth="1"/>
    <col min="10757" max="10758" width="10.796875" style="113" customWidth="1"/>
    <col min="10759" max="10759" width="4.59765625" style="113" customWidth="1"/>
    <col min="10760" max="10760" width="10.796875" style="113" customWidth="1"/>
    <col min="10761" max="11006" width="8.796875" style="113"/>
    <col min="11007" max="11007" width="5.796875" style="113" customWidth="1"/>
    <col min="11008" max="11008" width="9.796875" style="113" customWidth="1"/>
    <col min="11009" max="11009" width="15.5" style="113" customWidth="1"/>
    <col min="11010" max="11010" width="15.3984375" style="113" customWidth="1"/>
    <col min="11011" max="11011" width="10.796875" style="113" customWidth="1"/>
    <col min="11012" max="11012" width="4.59765625" style="113" customWidth="1"/>
    <col min="11013" max="11014" width="10.796875" style="113" customWidth="1"/>
    <col min="11015" max="11015" width="4.59765625" style="113" customWidth="1"/>
    <col min="11016" max="11016" width="10.796875" style="113" customWidth="1"/>
    <col min="11017" max="11262" width="8.796875" style="113"/>
    <col min="11263" max="11263" width="5.796875" style="113" customWidth="1"/>
    <col min="11264" max="11264" width="9.796875" style="113" customWidth="1"/>
    <col min="11265" max="11265" width="15.5" style="113" customWidth="1"/>
    <col min="11266" max="11266" width="15.3984375" style="113" customWidth="1"/>
    <col min="11267" max="11267" width="10.796875" style="113" customWidth="1"/>
    <col min="11268" max="11268" width="4.59765625" style="113" customWidth="1"/>
    <col min="11269" max="11270" width="10.796875" style="113" customWidth="1"/>
    <col min="11271" max="11271" width="4.59765625" style="113" customWidth="1"/>
    <col min="11272" max="11272" width="10.796875" style="113" customWidth="1"/>
    <col min="11273" max="11518" width="8.796875" style="113"/>
    <col min="11519" max="11519" width="5.796875" style="113" customWidth="1"/>
    <col min="11520" max="11520" width="9.796875" style="113" customWidth="1"/>
    <col min="11521" max="11521" width="15.5" style="113" customWidth="1"/>
    <col min="11522" max="11522" width="15.3984375" style="113" customWidth="1"/>
    <col min="11523" max="11523" width="10.796875" style="113" customWidth="1"/>
    <col min="11524" max="11524" width="4.59765625" style="113" customWidth="1"/>
    <col min="11525" max="11526" width="10.796875" style="113" customWidth="1"/>
    <col min="11527" max="11527" width="4.59765625" style="113" customWidth="1"/>
    <col min="11528" max="11528" width="10.796875" style="113" customWidth="1"/>
    <col min="11529" max="11774" width="8.796875" style="113"/>
    <col min="11775" max="11775" width="5.796875" style="113" customWidth="1"/>
    <col min="11776" max="11776" width="9.796875" style="113" customWidth="1"/>
    <col min="11777" max="11777" width="15.5" style="113" customWidth="1"/>
    <col min="11778" max="11778" width="15.3984375" style="113" customWidth="1"/>
    <col min="11779" max="11779" width="10.796875" style="113" customWidth="1"/>
    <col min="11780" max="11780" width="4.59765625" style="113" customWidth="1"/>
    <col min="11781" max="11782" width="10.796875" style="113" customWidth="1"/>
    <col min="11783" max="11783" width="4.59765625" style="113" customWidth="1"/>
    <col min="11784" max="11784" width="10.796875" style="113" customWidth="1"/>
    <col min="11785" max="12030" width="8.796875" style="113"/>
    <col min="12031" max="12031" width="5.796875" style="113" customWidth="1"/>
    <col min="12032" max="12032" width="9.796875" style="113" customWidth="1"/>
    <col min="12033" max="12033" width="15.5" style="113" customWidth="1"/>
    <col min="12034" max="12034" width="15.3984375" style="113" customWidth="1"/>
    <col min="12035" max="12035" width="10.796875" style="113" customWidth="1"/>
    <col min="12036" max="12036" width="4.59765625" style="113" customWidth="1"/>
    <col min="12037" max="12038" width="10.796875" style="113" customWidth="1"/>
    <col min="12039" max="12039" width="4.59765625" style="113" customWidth="1"/>
    <col min="12040" max="12040" width="10.796875" style="113" customWidth="1"/>
    <col min="12041" max="12286" width="8.796875" style="113"/>
    <col min="12287" max="12287" width="5.796875" style="113" customWidth="1"/>
    <col min="12288" max="12288" width="9.796875" style="113" customWidth="1"/>
    <col min="12289" max="12289" width="15.5" style="113" customWidth="1"/>
    <col min="12290" max="12290" width="15.3984375" style="113" customWidth="1"/>
    <col min="12291" max="12291" width="10.796875" style="113" customWidth="1"/>
    <col min="12292" max="12292" width="4.59765625" style="113" customWidth="1"/>
    <col min="12293" max="12294" width="10.796875" style="113" customWidth="1"/>
    <col min="12295" max="12295" width="4.59765625" style="113" customWidth="1"/>
    <col min="12296" max="12296" width="10.796875" style="113" customWidth="1"/>
    <col min="12297" max="12542" width="8.796875" style="113"/>
    <col min="12543" max="12543" width="5.796875" style="113" customWidth="1"/>
    <col min="12544" max="12544" width="9.796875" style="113" customWidth="1"/>
    <col min="12545" max="12545" width="15.5" style="113" customWidth="1"/>
    <col min="12546" max="12546" width="15.3984375" style="113" customWidth="1"/>
    <col min="12547" max="12547" width="10.796875" style="113" customWidth="1"/>
    <col min="12548" max="12548" width="4.59765625" style="113" customWidth="1"/>
    <col min="12549" max="12550" width="10.796875" style="113" customWidth="1"/>
    <col min="12551" max="12551" width="4.59765625" style="113" customWidth="1"/>
    <col min="12552" max="12552" width="10.796875" style="113" customWidth="1"/>
    <col min="12553" max="12798" width="8.796875" style="113"/>
    <col min="12799" max="12799" width="5.796875" style="113" customWidth="1"/>
    <col min="12800" max="12800" width="9.796875" style="113" customWidth="1"/>
    <col min="12801" max="12801" width="15.5" style="113" customWidth="1"/>
    <col min="12802" max="12802" width="15.3984375" style="113" customWidth="1"/>
    <col min="12803" max="12803" width="10.796875" style="113" customWidth="1"/>
    <col min="12804" max="12804" width="4.59765625" style="113" customWidth="1"/>
    <col min="12805" max="12806" width="10.796875" style="113" customWidth="1"/>
    <col min="12807" max="12807" width="4.59765625" style="113" customWidth="1"/>
    <col min="12808" max="12808" width="10.796875" style="113" customWidth="1"/>
    <col min="12809" max="13054" width="8.796875" style="113"/>
    <col min="13055" max="13055" width="5.796875" style="113" customWidth="1"/>
    <col min="13056" max="13056" width="9.796875" style="113" customWidth="1"/>
    <col min="13057" max="13057" width="15.5" style="113" customWidth="1"/>
    <col min="13058" max="13058" width="15.3984375" style="113" customWidth="1"/>
    <col min="13059" max="13059" width="10.796875" style="113" customWidth="1"/>
    <col min="13060" max="13060" width="4.59765625" style="113" customWidth="1"/>
    <col min="13061" max="13062" width="10.796875" style="113" customWidth="1"/>
    <col min="13063" max="13063" width="4.59765625" style="113" customWidth="1"/>
    <col min="13064" max="13064" width="10.796875" style="113" customWidth="1"/>
    <col min="13065" max="13310" width="8.796875" style="113"/>
    <col min="13311" max="13311" width="5.796875" style="113" customWidth="1"/>
    <col min="13312" max="13312" width="9.796875" style="113" customWidth="1"/>
    <col min="13313" max="13313" width="15.5" style="113" customWidth="1"/>
    <col min="13314" max="13314" width="15.3984375" style="113" customWidth="1"/>
    <col min="13315" max="13315" width="10.796875" style="113" customWidth="1"/>
    <col min="13316" max="13316" width="4.59765625" style="113" customWidth="1"/>
    <col min="13317" max="13318" width="10.796875" style="113" customWidth="1"/>
    <col min="13319" max="13319" width="4.59765625" style="113" customWidth="1"/>
    <col min="13320" max="13320" width="10.796875" style="113" customWidth="1"/>
    <col min="13321" max="13566" width="8.796875" style="113"/>
    <col min="13567" max="13567" width="5.796875" style="113" customWidth="1"/>
    <col min="13568" max="13568" width="9.796875" style="113" customWidth="1"/>
    <col min="13569" max="13569" width="15.5" style="113" customWidth="1"/>
    <col min="13570" max="13570" width="15.3984375" style="113" customWidth="1"/>
    <col min="13571" max="13571" width="10.796875" style="113" customWidth="1"/>
    <col min="13572" max="13572" width="4.59765625" style="113" customWidth="1"/>
    <col min="13573" max="13574" width="10.796875" style="113" customWidth="1"/>
    <col min="13575" max="13575" width="4.59765625" style="113" customWidth="1"/>
    <col min="13576" max="13576" width="10.796875" style="113" customWidth="1"/>
    <col min="13577" max="13822" width="8.796875" style="113"/>
    <col min="13823" max="13823" width="5.796875" style="113" customWidth="1"/>
    <col min="13824" max="13824" width="9.796875" style="113" customWidth="1"/>
    <col min="13825" max="13825" width="15.5" style="113" customWidth="1"/>
    <col min="13826" max="13826" width="15.3984375" style="113" customWidth="1"/>
    <col min="13827" max="13827" width="10.796875" style="113" customWidth="1"/>
    <col min="13828" max="13828" width="4.59765625" style="113" customWidth="1"/>
    <col min="13829" max="13830" width="10.796875" style="113" customWidth="1"/>
    <col min="13831" max="13831" width="4.59765625" style="113" customWidth="1"/>
    <col min="13832" max="13832" width="10.796875" style="113" customWidth="1"/>
    <col min="13833" max="14078" width="8.796875" style="113"/>
    <col min="14079" max="14079" width="5.796875" style="113" customWidth="1"/>
    <col min="14080" max="14080" width="9.796875" style="113" customWidth="1"/>
    <col min="14081" max="14081" width="15.5" style="113" customWidth="1"/>
    <col min="14082" max="14082" width="15.3984375" style="113" customWidth="1"/>
    <col min="14083" max="14083" width="10.796875" style="113" customWidth="1"/>
    <col min="14084" max="14084" width="4.59765625" style="113" customWidth="1"/>
    <col min="14085" max="14086" width="10.796875" style="113" customWidth="1"/>
    <col min="14087" max="14087" width="4.59765625" style="113" customWidth="1"/>
    <col min="14088" max="14088" width="10.796875" style="113" customWidth="1"/>
    <col min="14089" max="14334" width="8.796875" style="113"/>
    <col min="14335" max="14335" width="5.796875" style="113" customWidth="1"/>
    <col min="14336" max="14336" width="9.796875" style="113" customWidth="1"/>
    <col min="14337" max="14337" width="15.5" style="113" customWidth="1"/>
    <col min="14338" max="14338" width="15.3984375" style="113" customWidth="1"/>
    <col min="14339" max="14339" width="10.796875" style="113" customWidth="1"/>
    <col min="14340" max="14340" width="4.59765625" style="113" customWidth="1"/>
    <col min="14341" max="14342" width="10.796875" style="113" customWidth="1"/>
    <col min="14343" max="14343" width="4.59765625" style="113" customWidth="1"/>
    <col min="14344" max="14344" width="10.796875" style="113" customWidth="1"/>
    <col min="14345" max="14590" width="8.796875" style="113"/>
    <col min="14591" max="14591" width="5.796875" style="113" customWidth="1"/>
    <col min="14592" max="14592" width="9.796875" style="113" customWidth="1"/>
    <col min="14593" max="14593" width="15.5" style="113" customWidth="1"/>
    <col min="14594" max="14594" width="15.3984375" style="113" customWidth="1"/>
    <col min="14595" max="14595" width="10.796875" style="113" customWidth="1"/>
    <col min="14596" max="14596" width="4.59765625" style="113" customWidth="1"/>
    <col min="14597" max="14598" width="10.796875" style="113" customWidth="1"/>
    <col min="14599" max="14599" width="4.59765625" style="113" customWidth="1"/>
    <col min="14600" max="14600" width="10.796875" style="113" customWidth="1"/>
    <col min="14601" max="14846" width="8.796875" style="113"/>
    <col min="14847" max="14847" width="5.796875" style="113" customWidth="1"/>
    <col min="14848" max="14848" width="9.796875" style="113" customWidth="1"/>
    <col min="14849" max="14849" width="15.5" style="113" customWidth="1"/>
    <col min="14850" max="14850" width="15.3984375" style="113" customWidth="1"/>
    <col min="14851" max="14851" width="10.796875" style="113" customWidth="1"/>
    <col min="14852" max="14852" width="4.59765625" style="113" customWidth="1"/>
    <col min="14853" max="14854" width="10.796875" style="113" customWidth="1"/>
    <col min="14855" max="14855" width="4.59765625" style="113" customWidth="1"/>
    <col min="14856" max="14856" width="10.796875" style="113" customWidth="1"/>
    <col min="14857" max="15102" width="8.796875" style="113"/>
    <col min="15103" max="15103" width="5.796875" style="113" customWidth="1"/>
    <col min="15104" max="15104" width="9.796875" style="113" customWidth="1"/>
    <col min="15105" max="15105" width="15.5" style="113" customWidth="1"/>
    <col min="15106" max="15106" width="15.3984375" style="113" customWidth="1"/>
    <col min="15107" max="15107" width="10.796875" style="113" customWidth="1"/>
    <col min="15108" max="15108" width="4.59765625" style="113" customWidth="1"/>
    <col min="15109" max="15110" width="10.796875" style="113" customWidth="1"/>
    <col min="15111" max="15111" width="4.59765625" style="113" customWidth="1"/>
    <col min="15112" max="15112" width="10.796875" style="113" customWidth="1"/>
    <col min="15113" max="15358" width="8.796875" style="113"/>
    <col min="15359" max="15359" width="5.796875" style="113" customWidth="1"/>
    <col min="15360" max="15360" width="9.796875" style="113" customWidth="1"/>
    <col min="15361" max="15361" width="15.5" style="113" customWidth="1"/>
    <col min="15362" max="15362" width="15.3984375" style="113" customWidth="1"/>
    <col min="15363" max="15363" width="10.796875" style="113" customWidth="1"/>
    <col min="15364" max="15364" width="4.59765625" style="113" customWidth="1"/>
    <col min="15365" max="15366" width="10.796875" style="113" customWidth="1"/>
    <col min="15367" max="15367" width="4.59765625" style="113" customWidth="1"/>
    <col min="15368" max="15368" width="10.796875" style="113" customWidth="1"/>
    <col min="15369" max="15614" width="8.796875" style="113"/>
    <col min="15615" max="15615" width="5.796875" style="113" customWidth="1"/>
    <col min="15616" max="15616" width="9.796875" style="113" customWidth="1"/>
    <col min="15617" max="15617" width="15.5" style="113" customWidth="1"/>
    <col min="15618" max="15618" width="15.3984375" style="113" customWidth="1"/>
    <col min="15619" max="15619" width="10.796875" style="113" customWidth="1"/>
    <col min="15620" max="15620" width="4.59765625" style="113" customWidth="1"/>
    <col min="15621" max="15622" width="10.796875" style="113" customWidth="1"/>
    <col min="15623" max="15623" width="4.59765625" style="113" customWidth="1"/>
    <col min="15624" max="15624" width="10.796875" style="113" customWidth="1"/>
    <col min="15625" max="15870" width="8.796875" style="113"/>
    <col min="15871" max="15871" width="5.796875" style="113" customWidth="1"/>
    <col min="15872" max="15872" width="9.796875" style="113" customWidth="1"/>
    <col min="15873" max="15873" width="15.5" style="113" customWidth="1"/>
    <col min="15874" max="15874" width="15.3984375" style="113" customWidth="1"/>
    <col min="15875" max="15875" width="10.796875" style="113" customWidth="1"/>
    <col min="15876" max="15876" width="4.59765625" style="113" customWidth="1"/>
    <col min="15877" max="15878" width="10.796875" style="113" customWidth="1"/>
    <col min="15879" max="15879" width="4.59765625" style="113" customWidth="1"/>
    <col min="15880" max="15880" width="10.796875" style="113" customWidth="1"/>
    <col min="15881" max="16126" width="8.796875" style="113"/>
    <col min="16127" max="16127" width="5.796875" style="113" customWidth="1"/>
    <col min="16128" max="16128" width="9.796875" style="113" customWidth="1"/>
    <col min="16129" max="16129" width="15.5" style="113" customWidth="1"/>
    <col min="16130" max="16130" width="15.3984375" style="113" customWidth="1"/>
    <col min="16131" max="16131" width="10.796875" style="113" customWidth="1"/>
    <col min="16132" max="16132" width="4.59765625" style="113" customWidth="1"/>
    <col min="16133" max="16134" width="10.796875" style="113" customWidth="1"/>
    <col min="16135" max="16135" width="4.59765625" style="113" customWidth="1"/>
    <col min="16136" max="16136" width="10.796875" style="113" customWidth="1"/>
    <col min="16137" max="16384" width="8.796875" style="113"/>
  </cols>
  <sheetData>
    <row r="1" spans="1:9" ht="57" customHeight="1" x14ac:dyDescent="0.45">
      <c r="B1" s="135">
        <v>4</v>
      </c>
      <c r="D1" s="136"/>
      <c r="E1" s="136"/>
      <c r="F1" s="136"/>
      <c r="G1" s="110"/>
      <c r="H1" s="111" t="s">
        <v>309</v>
      </c>
      <c r="I1" s="112"/>
    </row>
    <row r="2" spans="1:9" ht="44.25" customHeight="1" x14ac:dyDescent="0.45">
      <c r="A2" s="257" t="s">
        <v>345</v>
      </c>
      <c r="B2" s="257"/>
      <c r="C2" s="257"/>
      <c r="D2" s="257"/>
      <c r="E2" s="257"/>
      <c r="F2" s="257"/>
      <c r="G2" s="110"/>
      <c r="H2" s="114"/>
      <c r="I2" s="112"/>
    </row>
    <row r="3" spans="1:9" ht="44.25" customHeight="1" thickBot="1" x14ac:dyDescent="0.5">
      <c r="A3" s="258" t="str">
        <f>A5</f>
        <v>2026年</v>
      </c>
      <c r="B3" s="258"/>
      <c r="C3" s="258"/>
      <c r="D3" s="115" t="s">
        <v>310</v>
      </c>
      <c r="E3" s="116"/>
      <c r="F3" s="116"/>
      <c r="G3" s="116"/>
      <c r="H3" s="116"/>
    </row>
    <row r="4" spans="1:9" ht="39" customHeight="1" thickBot="1" x14ac:dyDescent="0.5">
      <c r="A4" s="259" t="s">
        <v>311</v>
      </c>
      <c r="B4" s="260"/>
      <c r="C4" s="261"/>
      <c r="D4" s="117" t="s">
        <v>312</v>
      </c>
      <c r="E4" s="117" t="s">
        <v>313</v>
      </c>
      <c r="F4" s="262" t="s">
        <v>314</v>
      </c>
      <c r="G4" s="263"/>
      <c r="H4" s="264"/>
    </row>
    <row r="5" spans="1:9" ht="61.5" customHeight="1" thickTop="1" thickBot="1" x14ac:dyDescent="0.5">
      <c r="A5" s="265" t="s">
        <v>315</v>
      </c>
      <c r="B5" s="118" t="s">
        <v>333</v>
      </c>
      <c r="C5" s="119">
        <v>46028</v>
      </c>
      <c r="D5" s="119">
        <v>46013</v>
      </c>
      <c r="E5" s="119">
        <v>46014</v>
      </c>
      <c r="F5" s="120">
        <f>C5</f>
        <v>46028</v>
      </c>
      <c r="G5" s="121" t="s">
        <v>317</v>
      </c>
      <c r="H5" s="122">
        <f>F5+$B$1</f>
        <v>46032</v>
      </c>
    </row>
    <row r="6" spans="1:9" ht="61.5" customHeight="1" thickTop="1" thickBot="1" x14ac:dyDescent="0.5">
      <c r="A6" s="266"/>
      <c r="B6" s="123" t="s">
        <v>334</v>
      </c>
      <c r="C6" s="124">
        <v>46062</v>
      </c>
      <c r="D6" s="125">
        <v>46055</v>
      </c>
      <c r="E6" s="126">
        <v>46056</v>
      </c>
      <c r="F6" s="120">
        <f>C6</f>
        <v>46062</v>
      </c>
      <c r="G6" s="121" t="s">
        <v>317</v>
      </c>
      <c r="H6" s="122">
        <f>F6+$B$1+1</f>
        <v>46067</v>
      </c>
    </row>
    <row r="7" spans="1:9" ht="61.5" customHeight="1" thickTop="1" thickBot="1" x14ac:dyDescent="0.5">
      <c r="A7" s="266"/>
      <c r="B7" s="118" t="s">
        <v>335</v>
      </c>
      <c r="C7" s="119">
        <v>46090</v>
      </c>
      <c r="D7" s="119">
        <v>46083</v>
      </c>
      <c r="E7" s="119">
        <v>46084</v>
      </c>
      <c r="F7" s="120">
        <f t="shared" ref="F7:F16" si="0">C7</f>
        <v>46090</v>
      </c>
      <c r="G7" s="121" t="s">
        <v>317</v>
      </c>
      <c r="H7" s="122">
        <f>F7+$B$1+1</f>
        <v>46095</v>
      </c>
    </row>
    <row r="8" spans="1:9" ht="61.5" customHeight="1" thickTop="1" thickBot="1" x14ac:dyDescent="0.5">
      <c r="A8" s="266"/>
      <c r="B8" s="123" t="s">
        <v>336</v>
      </c>
      <c r="C8" s="119">
        <v>46118</v>
      </c>
      <c r="D8" s="119">
        <v>46111</v>
      </c>
      <c r="E8" s="119">
        <v>46112</v>
      </c>
      <c r="F8" s="120">
        <f t="shared" si="0"/>
        <v>46118</v>
      </c>
      <c r="G8" s="121" t="s">
        <v>317</v>
      </c>
      <c r="H8" s="122">
        <f t="shared" ref="H8:H16" si="1">F8+$B$1</f>
        <v>46122</v>
      </c>
    </row>
    <row r="9" spans="1:9" ht="61.5" customHeight="1" thickTop="1" thickBot="1" x14ac:dyDescent="0.5">
      <c r="A9" s="266"/>
      <c r="B9" s="118" t="s">
        <v>337</v>
      </c>
      <c r="C9" s="119">
        <v>46153</v>
      </c>
      <c r="D9" s="119">
        <v>46142</v>
      </c>
      <c r="E9" s="119">
        <v>46143</v>
      </c>
      <c r="F9" s="120">
        <f t="shared" si="0"/>
        <v>46153</v>
      </c>
      <c r="G9" s="121" t="s">
        <v>317</v>
      </c>
      <c r="H9" s="122">
        <f t="shared" si="1"/>
        <v>46157</v>
      </c>
    </row>
    <row r="10" spans="1:9" ht="61.5" customHeight="1" thickTop="1" thickBot="1" x14ac:dyDescent="0.5">
      <c r="A10" s="266"/>
      <c r="B10" s="123" t="s">
        <v>338</v>
      </c>
      <c r="C10" s="119">
        <v>46181</v>
      </c>
      <c r="D10" s="119">
        <v>46174</v>
      </c>
      <c r="E10" s="119">
        <v>46175</v>
      </c>
      <c r="F10" s="120">
        <f t="shared" si="0"/>
        <v>46181</v>
      </c>
      <c r="G10" s="121" t="s">
        <v>317</v>
      </c>
      <c r="H10" s="122">
        <f t="shared" si="1"/>
        <v>46185</v>
      </c>
    </row>
    <row r="11" spans="1:9" ht="61.5" customHeight="1" thickTop="1" thickBot="1" x14ac:dyDescent="0.5">
      <c r="A11" s="266"/>
      <c r="B11" s="118" t="s">
        <v>339</v>
      </c>
      <c r="C11" s="119">
        <v>46209</v>
      </c>
      <c r="D11" s="119">
        <v>46202</v>
      </c>
      <c r="E11" s="119">
        <v>46203</v>
      </c>
      <c r="F11" s="120">
        <f t="shared" si="0"/>
        <v>46209</v>
      </c>
      <c r="G11" s="121" t="s">
        <v>317</v>
      </c>
      <c r="H11" s="122">
        <f t="shared" si="1"/>
        <v>46213</v>
      </c>
    </row>
    <row r="12" spans="1:9" ht="61.5" customHeight="1" thickTop="1" thickBot="1" x14ac:dyDescent="0.5">
      <c r="A12" s="266"/>
      <c r="B12" s="123" t="s">
        <v>340</v>
      </c>
      <c r="C12" s="119">
        <v>46237</v>
      </c>
      <c r="D12" s="119">
        <v>46230</v>
      </c>
      <c r="E12" s="119">
        <v>46231</v>
      </c>
      <c r="F12" s="120">
        <f t="shared" si="0"/>
        <v>46237</v>
      </c>
      <c r="G12" s="121" t="s">
        <v>317</v>
      </c>
      <c r="H12" s="122">
        <f t="shared" si="1"/>
        <v>46241</v>
      </c>
    </row>
    <row r="13" spans="1:9" ht="61.5" customHeight="1" thickTop="1" thickBot="1" x14ac:dyDescent="0.5">
      <c r="A13" s="266"/>
      <c r="B13" s="118" t="s">
        <v>341</v>
      </c>
      <c r="C13" s="119">
        <v>46272</v>
      </c>
      <c r="D13" s="119">
        <v>46265</v>
      </c>
      <c r="E13" s="119">
        <v>46266</v>
      </c>
      <c r="F13" s="120">
        <f t="shared" si="0"/>
        <v>46272</v>
      </c>
      <c r="G13" s="121" t="s">
        <v>317</v>
      </c>
      <c r="H13" s="122">
        <f t="shared" si="1"/>
        <v>46276</v>
      </c>
    </row>
    <row r="14" spans="1:9" ht="61.5" customHeight="1" thickTop="1" thickBot="1" x14ac:dyDescent="0.5">
      <c r="A14" s="266"/>
      <c r="B14" s="123" t="s">
        <v>342</v>
      </c>
      <c r="C14" s="119">
        <v>46300</v>
      </c>
      <c r="D14" s="119">
        <v>46293</v>
      </c>
      <c r="E14" s="119">
        <v>46294</v>
      </c>
      <c r="F14" s="120">
        <f t="shared" si="0"/>
        <v>46300</v>
      </c>
      <c r="G14" s="121" t="s">
        <v>317</v>
      </c>
      <c r="H14" s="122">
        <f t="shared" si="1"/>
        <v>46304</v>
      </c>
    </row>
    <row r="15" spans="1:9" ht="61.5" customHeight="1" thickTop="1" thickBot="1" x14ac:dyDescent="0.5">
      <c r="A15" s="266"/>
      <c r="B15" s="118" t="s">
        <v>343</v>
      </c>
      <c r="C15" s="119">
        <v>46328</v>
      </c>
      <c r="D15" s="119">
        <v>46321</v>
      </c>
      <c r="E15" s="119">
        <v>46322</v>
      </c>
      <c r="F15" s="120">
        <f t="shared" si="0"/>
        <v>46328</v>
      </c>
      <c r="G15" s="121" t="s">
        <v>317</v>
      </c>
      <c r="H15" s="122">
        <f t="shared" si="1"/>
        <v>46332</v>
      </c>
    </row>
    <row r="16" spans="1:9" ht="61.5" customHeight="1" thickTop="1" thickBot="1" x14ac:dyDescent="0.5">
      <c r="A16" s="267"/>
      <c r="B16" s="123" t="s">
        <v>344</v>
      </c>
      <c r="C16" s="119">
        <v>46363</v>
      </c>
      <c r="D16" s="119">
        <v>46356</v>
      </c>
      <c r="E16" s="119">
        <v>46357</v>
      </c>
      <c r="F16" s="120">
        <f t="shared" si="0"/>
        <v>46363</v>
      </c>
      <c r="G16" s="121" t="s">
        <v>317</v>
      </c>
      <c r="H16" s="122">
        <f t="shared" si="1"/>
        <v>46367</v>
      </c>
    </row>
    <row r="17" spans="1:8" ht="16.5" customHeight="1" x14ac:dyDescent="0.45">
      <c r="A17" s="256"/>
      <c r="B17" s="256"/>
      <c r="C17" s="256"/>
      <c r="D17" s="256"/>
      <c r="E17" s="256"/>
      <c r="F17" s="256"/>
      <c r="G17" s="127"/>
    </row>
    <row r="18" spans="1:8" ht="21.75" customHeight="1" x14ac:dyDescent="0.45">
      <c r="A18" s="138" t="s">
        <v>329</v>
      </c>
      <c r="B18" s="128"/>
      <c r="C18" s="128"/>
      <c r="F18" s="129"/>
      <c r="G18" s="129"/>
      <c r="H18" s="114"/>
    </row>
    <row r="19" spans="1:8" ht="21.75" customHeight="1" x14ac:dyDescent="0.45">
      <c r="A19" s="139" t="s">
        <v>330</v>
      </c>
      <c r="B19" s="130"/>
      <c r="C19" s="127"/>
      <c r="D19" s="131"/>
      <c r="E19" s="131"/>
      <c r="F19" s="127"/>
      <c r="G19" s="127"/>
      <c r="H19" s="127"/>
    </row>
    <row r="20" spans="1:8" ht="21.75" customHeight="1" x14ac:dyDescent="0.45">
      <c r="A20" s="139" t="s">
        <v>331</v>
      </c>
      <c r="B20" s="130"/>
      <c r="C20" s="127"/>
      <c r="D20" s="131"/>
      <c r="E20" s="131"/>
      <c r="F20" s="127"/>
      <c r="G20" s="127"/>
      <c r="H20" s="127"/>
    </row>
    <row r="21" spans="1:8" ht="21.75" customHeight="1" x14ac:dyDescent="0.45">
      <c r="A21" s="140" t="s">
        <v>351</v>
      </c>
      <c r="B21" s="130"/>
      <c r="C21" s="127"/>
      <c r="D21" s="131"/>
      <c r="E21" s="131"/>
      <c r="F21" s="127"/>
      <c r="G21" s="127"/>
      <c r="H21" s="127"/>
    </row>
    <row r="22" spans="1:8" ht="21.75" customHeight="1" x14ac:dyDescent="0.45">
      <c r="A22" s="139" t="s">
        <v>352</v>
      </c>
      <c r="B22" s="128"/>
      <c r="C22" s="128"/>
      <c r="F22" s="129"/>
      <c r="G22" s="129"/>
      <c r="H22" s="114"/>
    </row>
    <row r="23" spans="1:8" ht="21.75" customHeight="1" x14ac:dyDescent="0.45">
      <c r="A23" s="139" t="s">
        <v>367</v>
      </c>
      <c r="B23" s="128"/>
      <c r="C23" s="128"/>
      <c r="F23" s="129"/>
      <c r="G23" s="129"/>
      <c r="H23" s="114"/>
    </row>
    <row r="24" spans="1:8" ht="21.75" customHeight="1" x14ac:dyDescent="0.45">
      <c r="A24" s="139" t="s">
        <v>368</v>
      </c>
      <c r="B24" s="132"/>
      <c r="D24" s="109"/>
      <c r="F24" s="110"/>
      <c r="G24" s="110"/>
      <c r="H24" s="114"/>
    </row>
    <row r="25" spans="1:8" s="134" customFormat="1" ht="26.4" customHeight="1" x14ac:dyDescent="0.45">
      <c r="A25" s="141" t="s">
        <v>332</v>
      </c>
      <c r="B25" s="133"/>
      <c r="C25" s="132"/>
      <c r="D25" s="132"/>
      <c r="E25" s="132"/>
      <c r="F25" s="132"/>
      <c r="G25" s="132"/>
      <c r="H25" s="132"/>
    </row>
    <row r="26" spans="1:8" ht="21.75" customHeight="1" x14ac:dyDescent="0.45">
      <c r="B26" s="132"/>
    </row>
    <row r="27" spans="1:8" ht="21.75" customHeight="1" x14ac:dyDescent="0.45">
      <c r="B27" s="132"/>
    </row>
    <row r="28" spans="1:8" ht="19.8" x14ac:dyDescent="0.45">
      <c r="C28" s="128"/>
      <c r="F28" s="108"/>
      <c r="G28" s="108"/>
    </row>
  </sheetData>
  <mergeCells count="6">
    <mergeCell ref="A17:F17"/>
    <mergeCell ref="A2:F2"/>
    <mergeCell ref="A3:C3"/>
    <mergeCell ref="A4:C4"/>
    <mergeCell ref="F4:H4"/>
    <mergeCell ref="A5:A16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F88B-0F4D-4414-9D33-8DA74B9852F0}">
  <sheetPr>
    <pageSetUpPr fitToPage="1"/>
  </sheetPr>
  <dimension ref="A1:I28"/>
  <sheetViews>
    <sheetView view="pageBreakPreview" zoomScaleNormal="100" zoomScaleSheetLayoutView="100" workbookViewId="0">
      <selection activeCell="A25" sqref="A25"/>
    </sheetView>
  </sheetViews>
  <sheetFormatPr defaultRowHeight="18" x14ac:dyDescent="0.45"/>
  <cols>
    <col min="1" max="1" width="5.796875" style="106" customWidth="1"/>
    <col min="2" max="2" width="11.796875" style="106" customWidth="1"/>
    <col min="3" max="3" width="19.796875" style="108" customWidth="1"/>
    <col min="4" max="5" width="19.796875" style="110" customWidth="1"/>
    <col min="6" max="6" width="16.8984375" style="106" customWidth="1"/>
    <col min="7" max="7" width="6.09765625" style="106" customWidth="1"/>
    <col min="8" max="8" width="16.8984375" style="106" customWidth="1"/>
    <col min="9" max="254" width="8.796875" style="113"/>
    <col min="255" max="255" width="5.796875" style="113" customWidth="1"/>
    <col min="256" max="256" width="9.796875" style="113" customWidth="1"/>
    <col min="257" max="257" width="15.5" style="113" customWidth="1"/>
    <col min="258" max="258" width="15.3984375" style="113" customWidth="1"/>
    <col min="259" max="259" width="10.796875" style="113" customWidth="1"/>
    <col min="260" max="260" width="4.59765625" style="113" customWidth="1"/>
    <col min="261" max="262" width="10.796875" style="113" customWidth="1"/>
    <col min="263" max="263" width="4.59765625" style="113" customWidth="1"/>
    <col min="264" max="264" width="10.796875" style="113" customWidth="1"/>
    <col min="265" max="510" width="8.796875" style="113"/>
    <col min="511" max="511" width="5.796875" style="113" customWidth="1"/>
    <col min="512" max="512" width="9.796875" style="113" customWidth="1"/>
    <col min="513" max="513" width="15.5" style="113" customWidth="1"/>
    <col min="514" max="514" width="15.3984375" style="113" customWidth="1"/>
    <col min="515" max="515" width="10.796875" style="113" customWidth="1"/>
    <col min="516" max="516" width="4.59765625" style="113" customWidth="1"/>
    <col min="517" max="518" width="10.796875" style="113" customWidth="1"/>
    <col min="519" max="519" width="4.59765625" style="113" customWidth="1"/>
    <col min="520" max="520" width="10.796875" style="113" customWidth="1"/>
    <col min="521" max="766" width="8.796875" style="113"/>
    <col min="767" max="767" width="5.796875" style="113" customWidth="1"/>
    <col min="768" max="768" width="9.796875" style="113" customWidth="1"/>
    <col min="769" max="769" width="15.5" style="113" customWidth="1"/>
    <col min="770" max="770" width="15.3984375" style="113" customWidth="1"/>
    <col min="771" max="771" width="10.796875" style="113" customWidth="1"/>
    <col min="772" max="772" width="4.59765625" style="113" customWidth="1"/>
    <col min="773" max="774" width="10.796875" style="113" customWidth="1"/>
    <col min="775" max="775" width="4.59765625" style="113" customWidth="1"/>
    <col min="776" max="776" width="10.796875" style="113" customWidth="1"/>
    <col min="777" max="1022" width="8.796875" style="113"/>
    <col min="1023" max="1023" width="5.796875" style="113" customWidth="1"/>
    <col min="1024" max="1024" width="9.796875" style="113" customWidth="1"/>
    <col min="1025" max="1025" width="15.5" style="113" customWidth="1"/>
    <col min="1026" max="1026" width="15.3984375" style="113" customWidth="1"/>
    <col min="1027" max="1027" width="10.796875" style="113" customWidth="1"/>
    <col min="1028" max="1028" width="4.59765625" style="113" customWidth="1"/>
    <col min="1029" max="1030" width="10.796875" style="113" customWidth="1"/>
    <col min="1031" max="1031" width="4.59765625" style="113" customWidth="1"/>
    <col min="1032" max="1032" width="10.796875" style="113" customWidth="1"/>
    <col min="1033" max="1278" width="8.796875" style="113"/>
    <col min="1279" max="1279" width="5.796875" style="113" customWidth="1"/>
    <col min="1280" max="1280" width="9.796875" style="113" customWidth="1"/>
    <col min="1281" max="1281" width="15.5" style="113" customWidth="1"/>
    <col min="1282" max="1282" width="15.3984375" style="113" customWidth="1"/>
    <col min="1283" max="1283" width="10.796875" style="113" customWidth="1"/>
    <col min="1284" max="1284" width="4.59765625" style="113" customWidth="1"/>
    <col min="1285" max="1286" width="10.796875" style="113" customWidth="1"/>
    <col min="1287" max="1287" width="4.59765625" style="113" customWidth="1"/>
    <col min="1288" max="1288" width="10.796875" style="113" customWidth="1"/>
    <col min="1289" max="1534" width="8.796875" style="113"/>
    <col min="1535" max="1535" width="5.796875" style="113" customWidth="1"/>
    <col min="1536" max="1536" width="9.796875" style="113" customWidth="1"/>
    <col min="1537" max="1537" width="15.5" style="113" customWidth="1"/>
    <col min="1538" max="1538" width="15.3984375" style="113" customWidth="1"/>
    <col min="1539" max="1539" width="10.796875" style="113" customWidth="1"/>
    <col min="1540" max="1540" width="4.59765625" style="113" customWidth="1"/>
    <col min="1541" max="1542" width="10.796875" style="113" customWidth="1"/>
    <col min="1543" max="1543" width="4.59765625" style="113" customWidth="1"/>
    <col min="1544" max="1544" width="10.796875" style="113" customWidth="1"/>
    <col min="1545" max="1790" width="8.796875" style="113"/>
    <col min="1791" max="1791" width="5.796875" style="113" customWidth="1"/>
    <col min="1792" max="1792" width="9.796875" style="113" customWidth="1"/>
    <col min="1793" max="1793" width="15.5" style="113" customWidth="1"/>
    <col min="1794" max="1794" width="15.3984375" style="113" customWidth="1"/>
    <col min="1795" max="1795" width="10.796875" style="113" customWidth="1"/>
    <col min="1796" max="1796" width="4.59765625" style="113" customWidth="1"/>
    <col min="1797" max="1798" width="10.796875" style="113" customWidth="1"/>
    <col min="1799" max="1799" width="4.59765625" style="113" customWidth="1"/>
    <col min="1800" max="1800" width="10.796875" style="113" customWidth="1"/>
    <col min="1801" max="2046" width="8.796875" style="113"/>
    <col min="2047" max="2047" width="5.796875" style="113" customWidth="1"/>
    <col min="2048" max="2048" width="9.796875" style="113" customWidth="1"/>
    <col min="2049" max="2049" width="15.5" style="113" customWidth="1"/>
    <col min="2050" max="2050" width="15.3984375" style="113" customWidth="1"/>
    <col min="2051" max="2051" width="10.796875" style="113" customWidth="1"/>
    <col min="2052" max="2052" width="4.59765625" style="113" customWidth="1"/>
    <col min="2053" max="2054" width="10.796875" style="113" customWidth="1"/>
    <col min="2055" max="2055" width="4.59765625" style="113" customWidth="1"/>
    <col min="2056" max="2056" width="10.796875" style="113" customWidth="1"/>
    <col min="2057" max="2302" width="8.796875" style="113"/>
    <col min="2303" max="2303" width="5.796875" style="113" customWidth="1"/>
    <col min="2304" max="2304" width="9.796875" style="113" customWidth="1"/>
    <col min="2305" max="2305" width="15.5" style="113" customWidth="1"/>
    <col min="2306" max="2306" width="15.3984375" style="113" customWidth="1"/>
    <col min="2307" max="2307" width="10.796875" style="113" customWidth="1"/>
    <col min="2308" max="2308" width="4.59765625" style="113" customWidth="1"/>
    <col min="2309" max="2310" width="10.796875" style="113" customWidth="1"/>
    <col min="2311" max="2311" width="4.59765625" style="113" customWidth="1"/>
    <col min="2312" max="2312" width="10.796875" style="113" customWidth="1"/>
    <col min="2313" max="2558" width="8.796875" style="113"/>
    <col min="2559" max="2559" width="5.796875" style="113" customWidth="1"/>
    <col min="2560" max="2560" width="9.796875" style="113" customWidth="1"/>
    <col min="2561" max="2561" width="15.5" style="113" customWidth="1"/>
    <col min="2562" max="2562" width="15.3984375" style="113" customWidth="1"/>
    <col min="2563" max="2563" width="10.796875" style="113" customWidth="1"/>
    <col min="2564" max="2564" width="4.59765625" style="113" customWidth="1"/>
    <col min="2565" max="2566" width="10.796875" style="113" customWidth="1"/>
    <col min="2567" max="2567" width="4.59765625" style="113" customWidth="1"/>
    <col min="2568" max="2568" width="10.796875" style="113" customWidth="1"/>
    <col min="2569" max="2814" width="8.796875" style="113"/>
    <col min="2815" max="2815" width="5.796875" style="113" customWidth="1"/>
    <col min="2816" max="2816" width="9.796875" style="113" customWidth="1"/>
    <col min="2817" max="2817" width="15.5" style="113" customWidth="1"/>
    <col min="2818" max="2818" width="15.3984375" style="113" customWidth="1"/>
    <col min="2819" max="2819" width="10.796875" style="113" customWidth="1"/>
    <col min="2820" max="2820" width="4.59765625" style="113" customWidth="1"/>
    <col min="2821" max="2822" width="10.796875" style="113" customWidth="1"/>
    <col min="2823" max="2823" width="4.59765625" style="113" customWidth="1"/>
    <col min="2824" max="2824" width="10.796875" style="113" customWidth="1"/>
    <col min="2825" max="3070" width="8.796875" style="113"/>
    <col min="3071" max="3071" width="5.796875" style="113" customWidth="1"/>
    <col min="3072" max="3072" width="9.796875" style="113" customWidth="1"/>
    <col min="3073" max="3073" width="15.5" style="113" customWidth="1"/>
    <col min="3074" max="3074" width="15.3984375" style="113" customWidth="1"/>
    <col min="3075" max="3075" width="10.796875" style="113" customWidth="1"/>
    <col min="3076" max="3076" width="4.59765625" style="113" customWidth="1"/>
    <col min="3077" max="3078" width="10.796875" style="113" customWidth="1"/>
    <col min="3079" max="3079" width="4.59765625" style="113" customWidth="1"/>
    <col min="3080" max="3080" width="10.796875" style="113" customWidth="1"/>
    <col min="3081" max="3326" width="8.796875" style="113"/>
    <col min="3327" max="3327" width="5.796875" style="113" customWidth="1"/>
    <col min="3328" max="3328" width="9.796875" style="113" customWidth="1"/>
    <col min="3329" max="3329" width="15.5" style="113" customWidth="1"/>
    <col min="3330" max="3330" width="15.3984375" style="113" customWidth="1"/>
    <col min="3331" max="3331" width="10.796875" style="113" customWidth="1"/>
    <col min="3332" max="3332" width="4.59765625" style="113" customWidth="1"/>
    <col min="3333" max="3334" width="10.796875" style="113" customWidth="1"/>
    <col min="3335" max="3335" width="4.59765625" style="113" customWidth="1"/>
    <col min="3336" max="3336" width="10.796875" style="113" customWidth="1"/>
    <col min="3337" max="3582" width="8.796875" style="113"/>
    <col min="3583" max="3583" width="5.796875" style="113" customWidth="1"/>
    <col min="3584" max="3584" width="9.796875" style="113" customWidth="1"/>
    <col min="3585" max="3585" width="15.5" style="113" customWidth="1"/>
    <col min="3586" max="3586" width="15.3984375" style="113" customWidth="1"/>
    <col min="3587" max="3587" width="10.796875" style="113" customWidth="1"/>
    <col min="3588" max="3588" width="4.59765625" style="113" customWidth="1"/>
    <col min="3589" max="3590" width="10.796875" style="113" customWidth="1"/>
    <col min="3591" max="3591" width="4.59765625" style="113" customWidth="1"/>
    <col min="3592" max="3592" width="10.796875" style="113" customWidth="1"/>
    <col min="3593" max="3838" width="8.796875" style="113"/>
    <col min="3839" max="3839" width="5.796875" style="113" customWidth="1"/>
    <col min="3840" max="3840" width="9.796875" style="113" customWidth="1"/>
    <col min="3841" max="3841" width="15.5" style="113" customWidth="1"/>
    <col min="3842" max="3842" width="15.3984375" style="113" customWidth="1"/>
    <col min="3843" max="3843" width="10.796875" style="113" customWidth="1"/>
    <col min="3844" max="3844" width="4.59765625" style="113" customWidth="1"/>
    <col min="3845" max="3846" width="10.796875" style="113" customWidth="1"/>
    <col min="3847" max="3847" width="4.59765625" style="113" customWidth="1"/>
    <col min="3848" max="3848" width="10.796875" style="113" customWidth="1"/>
    <col min="3849" max="4094" width="8.796875" style="113"/>
    <col min="4095" max="4095" width="5.796875" style="113" customWidth="1"/>
    <col min="4096" max="4096" width="9.796875" style="113" customWidth="1"/>
    <col min="4097" max="4097" width="15.5" style="113" customWidth="1"/>
    <col min="4098" max="4098" width="15.3984375" style="113" customWidth="1"/>
    <col min="4099" max="4099" width="10.796875" style="113" customWidth="1"/>
    <col min="4100" max="4100" width="4.59765625" style="113" customWidth="1"/>
    <col min="4101" max="4102" width="10.796875" style="113" customWidth="1"/>
    <col min="4103" max="4103" width="4.59765625" style="113" customWidth="1"/>
    <col min="4104" max="4104" width="10.796875" style="113" customWidth="1"/>
    <col min="4105" max="4350" width="8.796875" style="113"/>
    <col min="4351" max="4351" width="5.796875" style="113" customWidth="1"/>
    <col min="4352" max="4352" width="9.796875" style="113" customWidth="1"/>
    <col min="4353" max="4353" width="15.5" style="113" customWidth="1"/>
    <col min="4354" max="4354" width="15.3984375" style="113" customWidth="1"/>
    <col min="4355" max="4355" width="10.796875" style="113" customWidth="1"/>
    <col min="4356" max="4356" width="4.59765625" style="113" customWidth="1"/>
    <col min="4357" max="4358" width="10.796875" style="113" customWidth="1"/>
    <col min="4359" max="4359" width="4.59765625" style="113" customWidth="1"/>
    <col min="4360" max="4360" width="10.796875" style="113" customWidth="1"/>
    <col min="4361" max="4606" width="8.796875" style="113"/>
    <col min="4607" max="4607" width="5.796875" style="113" customWidth="1"/>
    <col min="4608" max="4608" width="9.796875" style="113" customWidth="1"/>
    <col min="4609" max="4609" width="15.5" style="113" customWidth="1"/>
    <col min="4610" max="4610" width="15.3984375" style="113" customWidth="1"/>
    <col min="4611" max="4611" width="10.796875" style="113" customWidth="1"/>
    <col min="4612" max="4612" width="4.59765625" style="113" customWidth="1"/>
    <col min="4613" max="4614" width="10.796875" style="113" customWidth="1"/>
    <col min="4615" max="4615" width="4.59765625" style="113" customWidth="1"/>
    <col min="4616" max="4616" width="10.796875" style="113" customWidth="1"/>
    <col min="4617" max="4862" width="8.796875" style="113"/>
    <col min="4863" max="4863" width="5.796875" style="113" customWidth="1"/>
    <col min="4864" max="4864" width="9.796875" style="113" customWidth="1"/>
    <col min="4865" max="4865" width="15.5" style="113" customWidth="1"/>
    <col min="4866" max="4866" width="15.3984375" style="113" customWidth="1"/>
    <col min="4867" max="4867" width="10.796875" style="113" customWidth="1"/>
    <col min="4868" max="4868" width="4.59765625" style="113" customWidth="1"/>
    <col min="4869" max="4870" width="10.796875" style="113" customWidth="1"/>
    <col min="4871" max="4871" width="4.59765625" style="113" customWidth="1"/>
    <col min="4872" max="4872" width="10.796875" style="113" customWidth="1"/>
    <col min="4873" max="5118" width="8.796875" style="113"/>
    <col min="5119" max="5119" width="5.796875" style="113" customWidth="1"/>
    <col min="5120" max="5120" width="9.796875" style="113" customWidth="1"/>
    <col min="5121" max="5121" width="15.5" style="113" customWidth="1"/>
    <col min="5122" max="5122" width="15.3984375" style="113" customWidth="1"/>
    <col min="5123" max="5123" width="10.796875" style="113" customWidth="1"/>
    <col min="5124" max="5124" width="4.59765625" style="113" customWidth="1"/>
    <col min="5125" max="5126" width="10.796875" style="113" customWidth="1"/>
    <col min="5127" max="5127" width="4.59765625" style="113" customWidth="1"/>
    <col min="5128" max="5128" width="10.796875" style="113" customWidth="1"/>
    <col min="5129" max="5374" width="8.796875" style="113"/>
    <col min="5375" max="5375" width="5.796875" style="113" customWidth="1"/>
    <col min="5376" max="5376" width="9.796875" style="113" customWidth="1"/>
    <col min="5377" max="5377" width="15.5" style="113" customWidth="1"/>
    <col min="5378" max="5378" width="15.3984375" style="113" customWidth="1"/>
    <col min="5379" max="5379" width="10.796875" style="113" customWidth="1"/>
    <col min="5380" max="5380" width="4.59765625" style="113" customWidth="1"/>
    <col min="5381" max="5382" width="10.796875" style="113" customWidth="1"/>
    <col min="5383" max="5383" width="4.59765625" style="113" customWidth="1"/>
    <col min="5384" max="5384" width="10.796875" style="113" customWidth="1"/>
    <col min="5385" max="5630" width="8.796875" style="113"/>
    <col min="5631" max="5631" width="5.796875" style="113" customWidth="1"/>
    <col min="5632" max="5632" width="9.796875" style="113" customWidth="1"/>
    <col min="5633" max="5633" width="15.5" style="113" customWidth="1"/>
    <col min="5634" max="5634" width="15.3984375" style="113" customWidth="1"/>
    <col min="5635" max="5635" width="10.796875" style="113" customWidth="1"/>
    <col min="5636" max="5636" width="4.59765625" style="113" customWidth="1"/>
    <col min="5637" max="5638" width="10.796875" style="113" customWidth="1"/>
    <col min="5639" max="5639" width="4.59765625" style="113" customWidth="1"/>
    <col min="5640" max="5640" width="10.796875" style="113" customWidth="1"/>
    <col min="5641" max="5886" width="8.796875" style="113"/>
    <col min="5887" max="5887" width="5.796875" style="113" customWidth="1"/>
    <col min="5888" max="5888" width="9.796875" style="113" customWidth="1"/>
    <col min="5889" max="5889" width="15.5" style="113" customWidth="1"/>
    <col min="5890" max="5890" width="15.3984375" style="113" customWidth="1"/>
    <col min="5891" max="5891" width="10.796875" style="113" customWidth="1"/>
    <col min="5892" max="5892" width="4.59765625" style="113" customWidth="1"/>
    <col min="5893" max="5894" width="10.796875" style="113" customWidth="1"/>
    <col min="5895" max="5895" width="4.59765625" style="113" customWidth="1"/>
    <col min="5896" max="5896" width="10.796875" style="113" customWidth="1"/>
    <col min="5897" max="6142" width="8.796875" style="113"/>
    <col min="6143" max="6143" width="5.796875" style="113" customWidth="1"/>
    <col min="6144" max="6144" width="9.796875" style="113" customWidth="1"/>
    <col min="6145" max="6145" width="15.5" style="113" customWidth="1"/>
    <col min="6146" max="6146" width="15.3984375" style="113" customWidth="1"/>
    <col min="6147" max="6147" width="10.796875" style="113" customWidth="1"/>
    <col min="6148" max="6148" width="4.59765625" style="113" customWidth="1"/>
    <col min="6149" max="6150" width="10.796875" style="113" customWidth="1"/>
    <col min="6151" max="6151" width="4.59765625" style="113" customWidth="1"/>
    <col min="6152" max="6152" width="10.796875" style="113" customWidth="1"/>
    <col min="6153" max="6398" width="8.796875" style="113"/>
    <col min="6399" max="6399" width="5.796875" style="113" customWidth="1"/>
    <col min="6400" max="6400" width="9.796875" style="113" customWidth="1"/>
    <col min="6401" max="6401" width="15.5" style="113" customWidth="1"/>
    <col min="6402" max="6402" width="15.3984375" style="113" customWidth="1"/>
    <col min="6403" max="6403" width="10.796875" style="113" customWidth="1"/>
    <col min="6404" max="6404" width="4.59765625" style="113" customWidth="1"/>
    <col min="6405" max="6406" width="10.796875" style="113" customWidth="1"/>
    <col min="6407" max="6407" width="4.59765625" style="113" customWidth="1"/>
    <col min="6408" max="6408" width="10.796875" style="113" customWidth="1"/>
    <col min="6409" max="6654" width="8.796875" style="113"/>
    <col min="6655" max="6655" width="5.796875" style="113" customWidth="1"/>
    <col min="6656" max="6656" width="9.796875" style="113" customWidth="1"/>
    <col min="6657" max="6657" width="15.5" style="113" customWidth="1"/>
    <col min="6658" max="6658" width="15.3984375" style="113" customWidth="1"/>
    <col min="6659" max="6659" width="10.796875" style="113" customWidth="1"/>
    <col min="6660" max="6660" width="4.59765625" style="113" customWidth="1"/>
    <col min="6661" max="6662" width="10.796875" style="113" customWidth="1"/>
    <col min="6663" max="6663" width="4.59765625" style="113" customWidth="1"/>
    <col min="6664" max="6664" width="10.796875" style="113" customWidth="1"/>
    <col min="6665" max="6910" width="8.796875" style="113"/>
    <col min="6911" max="6911" width="5.796875" style="113" customWidth="1"/>
    <col min="6912" max="6912" width="9.796875" style="113" customWidth="1"/>
    <col min="6913" max="6913" width="15.5" style="113" customWidth="1"/>
    <col min="6914" max="6914" width="15.3984375" style="113" customWidth="1"/>
    <col min="6915" max="6915" width="10.796875" style="113" customWidth="1"/>
    <col min="6916" max="6916" width="4.59765625" style="113" customWidth="1"/>
    <col min="6917" max="6918" width="10.796875" style="113" customWidth="1"/>
    <col min="6919" max="6919" width="4.59765625" style="113" customWidth="1"/>
    <col min="6920" max="6920" width="10.796875" style="113" customWidth="1"/>
    <col min="6921" max="7166" width="8.796875" style="113"/>
    <col min="7167" max="7167" width="5.796875" style="113" customWidth="1"/>
    <col min="7168" max="7168" width="9.796875" style="113" customWidth="1"/>
    <col min="7169" max="7169" width="15.5" style="113" customWidth="1"/>
    <col min="7170" max="7170" width="15.3984375" style="113" customWidth="1"/>
    <col min="7171" max="7171" width="10.796875" style="113" customWidth="1"/>
    <col min="7172" max="7172" width="4.59765625" style="113" customWidth="1"/>
    <col min="7173" max="7174" width="10.796875" style="113" customWidth="1"/>
    <col min="7175" max="7175" width="4.59765625" style="113" customWidth="1"/>
    <col min="7176" max="7176" width="10.796875" style="113" customWidth="1"/>
    <col min="7177" max="7422" width="8.796875" style="113"/>
    <col min="7423" max="7423" width="5.796875" style="113" customWidth="1"/>
    <col min="7424" max="7424" width="9.796875" style="113" customWidth="1"/>
    <col min="7425" max="7425" width="15.5" style="113" customWidth="1"/>
    <col min="7426" max="7426" width="15.3984375" style="113" customWidth="1"/>
    <col min="7427" max="7427" width="10.796875" style="113" customWidth="1"/>
    <col min="7428" max="7428" width="4.59765625" style="113" customWidth="1"/>
    <col min="7429" max="7430" width="10.796875" style="113" customWidth="1"/>
    <col min="7431" max="7431" width="4.59765625" style="113" customWidth="1"/>
    <col min="7432" max="7432" width="10.796875" style="113" customWidth="1"/>
    <col min="7433" max="7678" width="8.796875" style="113"/>
    <col min="7679" max="7679" width="5.796875" style="113" customWidth="1"/>
    <col min="7680" max="7680" width="9.796875" style="113" customWidth="1"/>
    <col min="7681" max="7681" width="15.5" style="113" customWidth="1"/>
    <col min="7682" max="7682" width="15.3984375" style="113" customWidth="1"/>
    <col min="7683" max="7683" width="10.796875" style="113" customWidth="1"/>
    <col min="7684" max="7684" width="4.59765625" style="113" customWidth="1"/>
    <col min="7685" max="7686" width="10.796875" style="113" customWidth="1"/>
    <col min="7687" max="7687" width="4.59765625" style="113" customWidth="1"/>
    <col min="7688" max="7688" width="10.796875" style="113" customWidth="1"/>
    <col min="7689" max="7934" width="8.796875" style="113"/>
    <col min="7935" max="7935" width="5.796875" style="113" customWidth="1"/>
    <col min="7936" max="7936" width="9.796875" style="113" customWidth="1"/>
    <col min="7937" max="7937" width="15.5" style="113" customWidth="1"/>
    <col min="7938" max="7938" width="15.3984375" style="113" customWidth="1"/>
    <col min="7939" max="7939" width="10.796875" style="113" customWidth="1"/>
    <col min="7940" max="7940" width="4.59765625" style="113" customWidth="1"/>
    <col min="7941" max="7942" width="10.796875" style="113" customWidth="1"/>
    <col min="7943" max="7943" width="4.59765625" style="113" customWidth="1"/>
    <col min="7944" max="7944" width="10.796875" style="113" customWidth="1"/>
    <col min="7945" max="8190" width="8.796875" style="113"/>
    <col min="8191" max="8191" width="5.796875" style="113" customWidth="1"/>
    <col min="8192" max="8192" width="9.796875" style="113" customWidth="1"/>
    <col min="8193" max="8193" width="15.5" style="113" customWidth="1"/>
    <col min="8194" max="8194" width="15.3984375" style="113" customWidth="1"/>
    <col min="8195" max="8195" width="10.796875" style="113" customWidth="1"/>
    <col min="8196" max="8196" width="4.59765625" style="113" customWidth="1"/>
    <col min="8197" max="8198" width="10.796875" style="113" customWidth="1"/>
    <col min="8199" max="8199" width="4.59765625" style="113" customWidth="1"/>
    <col min="8200" max="8200" width="10.796875" style="113" customWidth="1"/>
    <col min="8201" max="8446" width="8.796875" style="113"/>
    <col min="8447" max="8447" width="5.796875" style="113" customWidth="1"/>
    <col min="8448" max="8448" width="9.796875" style="113" customWidth="1"/>
    <col min="8449" max="8449" width="15.5" style="113" customWidth="1"/>
    <col min="8450" max="8450" width="15.3984375" style="113" customWidth="1"/>
    <col min="8451" max="8451" width="10.796875" style="113" customWidth="1"/>
    <col min="8452" max="8452" width="4.59765625" style="113" customWidth="1"/>
    <col min="8453" max="8454" width="10.796875" style="113" customWidth="1"/>
    <col min="8455" max="8455" width="4.59765625" style="113" customWidth="1"/>
    <col min="8456" max="8456" width="10.796875" style="113" customWidth="1"/>
    <col min="8457" max="8702" width="8.796875" style="113"/>
    <col min="8703" max="8703" width="5.796875" style="113" customWidth="1"/>
    <col min="8704" max="8704" width="9.796875" style="113" customWidth="1"/>
    <col min="8705" max="8705" width="15.5" style="113" customWidth="1"/>
    <col min="8706" max="8706" width="15.3984375" style="113" customWidth="1"/>
    <col min="8707" max="8707" width="10.796875" style="113" customWidth="1"/>
    <col min="8708" max="8708" width="4.59765625" style="113" customWidth="1"/>
    <col min="8709" max="8710" width="10.796875" style="113" customWidth="1"/>
    <col min="8711" max="8711" width="4.59765625" style="113" customWidth="1"/>
    <col min="8712" max="8712" width="10.796875" style="113" customWidth="1"/>
    <col min="8713" max="8958" width="8.796875" style="113"/>
    <col min="8959" max="8959" width="5.796875" style="113" customWidth="1"/>
    <col min="8960" max="8960" width="9.796875" style="113" customWidth="1"/>
    <col min="8961" max="8961" width="15.5" style="113" customWidth="1"/>
    <col min="8962" max="8962" width="15.3984375" style="113" customWidth="1"/>
    <col min="8963" max="8963" width="10.796875" style="113" customWidth="1"/>
    <col min="8964" max="8964" width="4.59765625" style="113" customWidth="1"/>
    <col min="8965" max="8966" width="10.796875" style="113" customWidth="1"/>
    <col min="8967" max="8967" width="4.59765625" style="113" customWidth="1"/>
    <col min="8968" max="8968" width="10.796875" style="113" customWidth="1"/>
    <col min="8969" max="9214" width="8.796875" style="113"/>
    <col min="9215" max="9215" width="5.796875" style="113" customWidth="1"/>
    <col min="9216" max="9216" width="9.796875" style="113" customWidth="1"/>
    <col min="9217" max="9217" width="15.5" style="113" customWidth="1"/>
    <col min="9218" max="9218" width="15.3984375" style="113" customWidth="1"/>
    <col min="9219" max="9219" width="10.796875" style="113" customWidth="1"/>
    <col min="9220" max="9220" width="4.59765625" style="113" customWidth="1"/>
    <col min="9221" max="9222" width="10.796875" style="113" customWidth="1"/>
    <col min="9223" max="9223" width="4.59765625" style="113" customWidth="1"/>
    <col min="9224" max="9224" width="10.796875" style="113" customWidth="1"/>
    <col min="9225" max="9470" width="8.796875" style="113"/>
    <col min="9471" max="9471" width="5.796875" style="113" customWidth="1"/>
    <col min="9472" max="9472" width="9.796875" style="113" customWidth="1"/>
    <col min="9473" max="9473" width="15.5" style="113" customWidth="1"/>
    <col min="9474" max="9474" width="15.3984375" style="113" customWidth="1"/>
    <col min="9475" max="9475" width="10.796875" style="113" customWidth="1"/>
    <col min="9476" max="9476" width="4.59765625" style="113" customWidth="1"/>
    <col min="9477" max="9478" width="10.796875" style="113" customWidth="1"/>
    <col min="9479" max="9479" width="4.59765625" style="113" customWidth="1"/>
    <col min="9480" max="9480" width="10.796875" style="113" customWidth="1"/>
    <col min="9481" max="9726" width="8.796875" style="113"/>
    <col min="9727" max="9727" width="5.796875" style="113" customWidth="1"/>
    <col min="9728" max="9728" width="9.796875" style="113" customWidth="1"/>
    <col min="9729" max="9729" width="15.5" style="113" customWidth="1"/>
    <col min="9730" max="9730" width="15.3984375" style="113" customWidth="1"/>
    <col min="9731" max="9731" width="10.796875" style="113" customWidth="1"/>
    <col min="9732" max="9732" width="4.59765625" style="113" customWidth="1"/>
    <col min="9733" max="9734" width="10.796875" style="113" customWidth="1"/>
    <col min="9735" max="9735" width="4.59765625" style="113" customWidth="1"/>
    <col min="9736" max="9736" width="10.796875" style="113" customWidth="1"/>
    <col min="9737" max="9982" width="8.796875" style="113"/>
    <col min="9983" max="9983" width="5.796875" style="113" customWidth="1"/>
    <col min="9984" max="9984" width="9.796875" style="113" customWidth="1"/>
    <col min="9985" max="9985" width="15.5" style="113" customWidth="1"/>
    <col min="9986" max="9986" width="15.3984375" style="113" customWidth="1"/>
    <col min="9987" max="9987" width="10.796875" style="113" customWidth="1"/>
    <col min="9988" max="9988" width="4.59765625" style="113" customWidth="1"/>
    <col min="9989" max="9990" width="10.796875" style="113" customWidth="1"/>
    <col min="9991" max="9991" width="4.59765625" style="113" customWidth="1"/>
    <col min="9992" max="9992" width="10.796875" style="113" customWidth="1"/>
    <col min="9993" max="10238" width="8.796875" style="113"/>
    <col min="10239" max="10239" width="5.796875" style="113" customWidth="1"/>
    <col min="10240" max="10240" width="9.796875" style="113" customWidth="1"/>
    <col min="10241" max="10241" width="15.5" style="113" customWidth="1"/>
    <col min="10242" max="10242" width="15.3984375" style="113" customWidth="1"/>
    <col min="10243" max="10243" width="10.796875" style="113" customWidth="1"/>
    <col min="10244" max="10244" width="4.59765625" style="113" customWidth="1"/>
    <col min="10245" max="10246" width="10.796875" style="113" customWidth="1"/>
    <col min="10247" max="10247" width="4.59765625" style="113" customWidth="1"/>
    <col min="10248" max="10248" width="10.796875" style="113" customWidth="1"/>
    <col min="10249" max="10494" width="8.796875" style="113"/>
    <col min="10495" max="10495" width="5.796875" style="113" customWidth="1"/>
    <col min="10496" max="10496" width="9.796875" style="113" customWidth="1"/>
    <col min="10497" max="10497" width="15.5" style="113" customWidth="1"/>
    <col min="10498" max="10498" width="15.3984375" style="113" customWidth="1"/>
    <col min="10499" max="10499" width="10.796875" style="113" customWidth="1"/>
    <col min="10500" max="10500" width="4.59765625" style="113" customWidth="1"/>
    <col min="10501" max="10502" width="10.796875" style="113" customWidth="1"/>
    <col min="10503" max="10503" width="4.59765625" style="113" customWidth="1"/>
    <col min="10504" max="10504" width="10.796875" style="113" customWidth="1"/>
    <col min="10505" max="10750" width="8.796875" style="113"/>
    <col min="10751" max="10751" width="5.796875" style="113" customWidth="1"/>
    <col min="10752" max="10752" width="9.796875" style="113" customWidth="1"/>
    <col min="10753" max="10753" width="15.5" style="113" customWidth="1"/>
    <col min="10754" max="10754" width="15.3984375" style="113" customWidth="1"/>
    <col min="10755" max="10755" width="10.796875" style="113" customWidth="1"/>
    <col min="10756" max="10756" width="4.59765625" style="113" customWidth="1"/>
    <col min="10757" max="10758" width="10.796875" style="113" customWidth="1"/>
    <col min="10759" max="10759" width="4.59765625" style="113" customWidth="1"/>
    <col min="10760" max="10760" width="10.796875" style="113" customWidth="1"/>
    <col min="10761" max="11006" width="8.796875" style="113"/>
    <col min="11007" max="11007" width="5.796875" style="113" customWidth="1"/>
    <col min="11008" max="11008" width="9.796875" style="113" customWidth="1"/>
    <col min="11009" max="11009" width="15.5" style="113" customWidth="1"/>
    <col min="11010" max="11010" width="15.3984375" style="113" customWidth="1"/>
    <col min="11011" max="11011" width="10.796875" style="113" customWidth="1"/>
    <col min="11012" max="11012" width="4.59765625" style="113" customWidth="1"/>
    <col min="11013" max="11014" width="10.796875" style="113" customWidth="1"/>
    <col min="11015" max="11015" width="4.59765625" style="113" customWidth="1"/>
    <col min="11016" max="11016" width="10.796875" style="113" customWidth="1"/>
    <col min="11017" max="11262" width="8.796875" style="113"/>
    <col min="11263" max="11263" width="5.796875" style="113" customWidth="1"/>
    <col min="11264" max="11264" width="9.796875" style="113" customWidth="1"/>
    <col min="11265" max="11265" width="15.5" style="113" customWidth="1"/>
    <col min="11266" max="11266" width="15.3984375" style="113" customWidth="1"/>
    <col min="11267" max="11267" width="10.796875" style="113" customWidth="1"/>
    <col min="11268" max="11268" width="4.59765625" style="113" customWidth="1"/>
    <col min="11269" max="11270" width="10.796875" style="113" customWidth="1"/>
    <col min="11271" max="11271" width="4.59765625" style="113" customWidth="1"/>
    <col min="11272" max="11272" width="10.796875" style="113" customWidth="1"/>
    <col min="11273" max="11518" width="8.796875" style="113"/>
    <col min="11519" max="11519" width="5.796875" style="113" customWidth="1"/>
    <col min="11520" max="11520" width="9.796875" style="113" customWidth="1"/>
    <col min="11521" max="11521" width="15.5" style="113" customWidth="1"/>
    <col min="11522" max="11522" width="15.3984375" style="113" customWidth="1"/>
    <col min="11523" max="11523" width="10.796875" style="113" customWidth="1"/>
    <col min="11524" max="11524" width="4.59765625" style="113" customWidth="1"/>
    <col min="11525" max="11526" width="10.796875" style="113" customWidth="1"/>
    <col min="11527" max="11527" width="4.59765625" style="113" customWidth="1"/>
    <col min="11528" max="11528" width="10.796875" style="113" customWidth="1"/>
    <col min="11529" max="11774" width="8.796875" style="113"/>
    <col min="11775" max="11775" width="5.796875" style="113" customWidth="1"/>
    <col min="11776" max="11776" width="9.796875" style="113" customWidth="1"/>
    <col min="11777" max="11777" width="15.5" style="113" customWidth="1"/>
    <col min="11778" max="11778" width="15.3984375" style="113" customWidth="1"/>
    <col min="11779" max="11779" width="10.796875" style="113" customWidth="1"/>
    <col min="11780" max="11780" width="4.59765625" style="113" customWidth="1"/>
    <col min="11781" max="11782" width="10.796875" style="113" customWidth="1"/>
    <col min="11783" max="11783" width="4.59765625" style="113" customWidth="1"/>
    <col min="11784" max="11784" width="10.796875" style="113" customWidth="1"/>
    <col min="11785" max="12030" width="8.796875" style="113"/>
    <col min="12031" max="12031" width="5.796875" style="113" customWidth="1"/>
    <col min="12032" max="12032" width="9.796875" style="113" customWidth="1"/>
    <col min="12033" max="12033" width="15.5" style="113" customWidth="1"/>
    <col min="12034" max="12034" width="15.3984375" style="113" customWidth="1"/>
    <col min="12035" max="12035" width="10.796875" style="113" customWidth="1"/>
    <col min="12036" max="12036" width="4.59765625" style="113" customWidth="1"/>
    <col min="12037" max="12038" width="10.796875" style="113" customWidth="1"/>
    <col min="12039" max="12039" width="4.59765625" style="113" customWidth="1"/>
    <col min="12040" max="12040" width="10.796875" style="113" customWidth="1"/>
    <col min="12041" max="12286" width="8.796875" style="113"/>
    <col min="12287" max="12287" width="5.796875" style="113" customWidth="1"/>
    <col min="12288" max="12288" width="9.796875" style="113" customWidth="1"/>
    <col min="12289" max="12289" width="15.5" style="113" customWidth="1"/>
    <col min="12290" max="12290" width="15.3984375" style="113" customWidth="1"/>
    <col min="12291" max="12291" width="10.796875" style="113" customWidth="1"/>
    <col min="12292" max="12292" width="4.59765625" style="113" customWidth="1"/>
    <col min="12293" max="12294" width="10.796875" style="113" customWidth="1"/>
    <col min="12295" max="12295" width="4.59765625" style="113" customWidth="1"/>
    <col min="12296" max="12296" width="10.796875" style="113" customWidth="1"/>
    <col min="12297" max="12542" width="8.796875" style="113"/>
    <col min="12543" max="12543" width="5.796875" style="113" customWidth="1"/>
    <col min="12544" max="12544" width="9.796875" style="113" customWidth="1"/>
    <col min="12545" max="12545" width="15.5" style="113" customWidth="1"/>
    <col min="12546" max="12546" width="15.3984375" style="113" customWidth="1"/>
    <col min="12547" max="12547" width="10.796875" style="113" customWidth="1"/>
    <col min="12548" max="12548" width="4.59765625" style="113" customWidth="1"/>
    <col min="12549" max="12550" width="10.796875" style="113" customWidth="1"/>
    <col min="12551" max="12551" width="4.59765625" style="113" customWidth="1"/>
    <col min="12552" max="12552" width="10.796875" style="113" customWidth="1"/>
    <col min="12553" max="12798" width="8.796875" style="113"/>
    <col min="12799" max="12799" width="5.796875" style="113" customWidth="1"/>
    <col min="12800" max="12800" width="9.796875" style="113" customWidth="1"/>
    <col min="12801" max="12801" width="15.5" style="113" customWidth="1"/>
    <col min="12802" max="12802" width="15.3984375" style="113" customWidth="1"/>
    <col min="12803" max="12803" width="10.796875" style="113" customWidth="1"/>
    <col min="12804" max="12804" width="4.59765625" style="113" customWidth="1"/>
    <col min="12805" max="12806" width="10.796875" style="113" customWidth="1"/>
    <col min="12807" max="12807" width="4.59765625" style="113" customWidth="1"/>
    <col min="12808" max="12808" width="10.796875" style="113" customWidth="1"/>
    <col min="12809" max="13054" width="8.796875" style="113"/>
    <col min="13055" max="13055" width="5.796875" style="113" customWidth="1"/>
    <col min="13056" max="13056" width="9.796875" style="113" customWidth="1"/>
    <col min="13057" max="13057" width="15.5" style="113" customWidth="1"/>
    <col min="13058" max="13058" width="15.3984375" style="113" customWidth="1"/>
    <col min="13059" max="13059" width="10.796875" style="113" customWidth="1"/>
    <col min="13060" max="13060" width="4.59765625" style="113" customWidth="1"/>
    <col min="13061" max="13062" width="10.796875" style="113" customWidth="1"/>
    <col min="13063" max="13063" width="4.59765625" style="113" customWidth="1"/>
    <col min="13064" max="13064" width="10.796875" style="113" customWidth="1"/>
    <col min="13065" max="13310" width="8.796875" style="113"/>
    <col min="13311" max="13311" width="5.796875" style="113" customWidth="1"/>
    <col min="13312" max="13312" width="9.796875" style="113" customWidth="1"/>
    <col min="13313" max="13313" width="15.5" style="113" customWidth="1"/>
    <col min="13314" max="13314" width="15.3984375" style="113" customWidth="1"/>
    <col min="13315" max="13315" width="10.796875" style="113" customWidth="1"/>
    <col min="13316" max="13316" width="4.59765625" style="113" customWidth="1"/>
    <col min="13317" max="13318" width="10.796875" style="113" customWidth="1"/>
    <col min="13319" max="13319" width="4.59765625" style="113" customWidth="1"/>
    <col min="13320" max="13320" width="10.796875" style="113" customWidth="1"/>
    <col min="13321" max="13566" width="8.796875" style="113"/>
    <col min="13567" max="13567" width="5.796875" style="113" customWidth="1"/>
    <col min="13568" max="13568" width="9.796875" style="113" customWidth="1"/>
    <col min="13569" max="13569" width="15.5" style="113" customWidth="1"/>
    <col min="13570" max="13570" width="15.3984375" style="113" customWidth="1"/>
    <col min="13571" max="13571" width="10.796875" style="113" customWidth="1"/>
    <col min="13572" max="13572" width="4.59765625" style="113" customWidth="1"/>
    <col min="13573" max="13574" width="10.796875" style="113" customWidth="1"/>
    <col min="13575" max="13575" width="4.59765625" style="113" customWidth="1"/>
    <col min="13576" max="13576" width="10.796875" style="113" customWidth="1"/>
    <col min="13577" max="13822" width="8.796875" style="113"/>
    <col min="13823" max="13823" width="5.796875" style="113" customWidth="1"/>
    <col min="13824" max="13824" width="9.796875" style="113" customWidth="1"/>
    <col min="13825" max="13825" width="15.5" style="113" customWidth="1"/>
    <col min="13826" max="13826" width="15.3984375" style="113" customWidth="1"/>
    <col min="13827" max="13827" width="10.796875" style="113" customWidth="1"/>
    <col min="13828" max="13828" width="4.59765625" style="113" customWidth="1"/>
    <col min="13829" max="13830" width="10.796875" style="113" customWidth="1"/>
    <col min="13831" max="13831" width="4.59765625" style="113" customWidth="1"/>
    <col min="13832" max="13832" width="10.796875" style="113" customWidth="1"/>
    <col min="13833" max="14078" width="8.796875" style="113"/>
    <col min="14079" max="14079" width="5.796875" style="113" customWidth="1"/>
    <col min="14080" max="14080" width="9.796875" style="113" customWidth="1"/>
    <col min="14081" max="14081" width="15.5" style="113" customWidth="1"/>
    <col min="14082" max="14082" width="15.3984375" style="113" customWidth="1"/>
    <col min="14083" max="14083" width="10.796875" style="113" customWidth="1"/>
    <col min="14084" max="14084" width="4.59765625" style="113" customWidth="1"/>
    <col min="14085" max="14086" width="10.796875" style="113" customWidth="1"/>
    <col min="14087" max="14087" width="4.59765625" style="113" customWidth="1"/>
    <col min="14088" max="14088" width="10.796875" style="113" customWidth="1"/>
    <col min="14089" max="14334" width="8.796875" style="113"/>
    <col min="14335" max="14335" width="5.796875" style="113" customWidth="1"/>
    <col min="14336" max="14336" width="9.796875" style="113" customWidth="1"/>
    <col min="14337" max="14337" width="15.5" style="113" customWidth="1"/>
    <col min="14338" max="14338" width="15.3984375" style="113" customWidth="1"/>
    <col min="14339" max="14339" width="10.796875" style="113" customWidth="1"/>
    <col min="14340" max="14340" width="4.59765625" style="113" customWidth="1"/>
    <col min="14341" max="14342" width="10.796875" style="113" customWidth="1"/>
    <col min="14343" max="14343" width="4.59765625" style="113" customWidth="1"/>
    <col min="14344" max="14344" width="10.796875" style="113" customWidth="1"/>
    <col min="14345" max="14590" width="8.796875" style="113"/>
    <col min="14591" max="14591" width="5.796875" style="113" customWidth="1"/>
    <col min="14592" max="14592" width="9.796875" style="113" customWidth="1"/>
    <col min="14593" max="14593" width="15.5" style="113" customWidth="1"/>
    <col min="14594" max="14594" width="15.3984375" style="113" customWidth="1"/>
    <col min="14595" max="14595" width="10.796875" style="113" customWidth="1"/>
    <col min="14596" max="14596" width="4.59765625" style="113" customWidth="1"/>
    <col min="14597" max="14598" width="10.796875" style="113" customWidth="1"/>
    <col min="14599" max="14599" width="4.59765625" style="113" customWidth="1"/>
    <col min="14600" max="14600" width="10.796875" style="113" customWidth="1"/>
    <col min="14601" max="14846" width="8.796875" style="113"/>
    <col min="14847" max="14847" width="5.796875" style="113" customWidth="1"/>
    <col min="14848" max="14848" width="9.796875" style="113" customWidth="1"/>
    <col min="14849" max="14849" width="15.5" style="113" customWidth="1"/>
    <col min="14850" max="14850" width="15.3984375" style="113" customWidth="1"/>
    <col min="14851" max="14851" width="10.796875" style="113" customWidth="1"/>
    <col min="14852" max="14852" width="4.59765625" style="113" customWidth="1"/>
    <col min="14853" max="14854" width="10.796875" style="113" customWidth="1"/>
    <col min="14855" max="14855" width="4.59765625" style="113" customWidth="1"/>
    <col min="14856" max="14856" width="10.796875" style="113" customWidth="1"/>
    <col min="14857" max="15102" width="8.796875" style="113"/>
    <col min="15103" max="15103" width="5.796875" style="113" customWidth="1"/>
    <col min="15104" max="15104" width="9.796875" style="113" customWidth="1"/>
    <col min="15105" max="15105" width="15.5" style="113" customWidth="1"/>
    <col min="15106" max="15106" width="15.3984375" style="113" customWidth="1"/>
    <col min="15107" max="15107" width="10.796875" style="113" customWidth="1"/>
    <col min="15108" max="15108" width="4.59765625" style="113" customWidth="1"/>
    <col min="15109" max="15110" width="10.796875" style="113" customWidth="1"/>
    <col min="15111" max="15111" width="4.59765625" style="113" customWidth="1"/>
    <col min="15112" max="15112" width="10.796875" style="113" customWidth="1"/>
    <col min="15113" max="15358" width="8.796875" style="113"/>
    <col min="15359" max="15359" width="5.796875" style="113" customWidth="1"/>
    <col min="15360" max="15360" width="9.796875" style="113" customWidth="1"/>
    <col min="15361" max="15361" width="15.5" style="113" customWidth="1"/>
    <col min="15362" max="15362" width="15.3984375" style="113" customWidth="1"/>
    <col min="15363" max="15363" width="10.796875" style="113" customWidth="1"/>
    <col min="15364" max="15364" width="4.59765625" style="113" customWidth="1"/>
    <col min="15365" max="15366" width="10.796875" style="113" customWidth="1"/>
    <col min="15367" max="15367" width="4.59765625" style="113" customWidth="1"/>
    <col min="15368" max="15368" width="10.796875" style="113" customWidth="1"/>
    <col min="15369" max="15614" width="8.796875" style="113"/>
    <col min="15615" max="15615" width="5.796875" style="113" customWidth="1"/>
    <col min="15616" max="15616" width="9.796875" style="113" customWidth="1"/>
    <col min="15617" max="15617" width="15.5" style="113" customWidth="1"/>
    <col min="15618" max="15618" width="15.3984375" style="113" customWidth="1"/>
    <col min="15619" max="15619" width="10.796875" style="113" customWidth="1"/>
    <col min="15620" max="15620" width="4.59765625" style="113" customWidth="1"/>
    <col min="15621" max="15622" width="10.796875" style="113" customWidth="1"/>
    <col min="15623" max="15623" width="4.59765625" style="113" customWidth="1"/>
    <col min="15624" max="15624" width="10.796875" style="113" customWidth="1"/>
    <col min="15625" max="15870" width="8.796875" style="113"/>
    <col min="15871" max="15871" width="5.796875" style="113" customWidth="1"/>
    <col min="15872" max="15872" width="9.796875" style="113" customWidth="1"/>
    <col min="15873" max="15873" width="15.5" style="113" customWidth="1"/>
    <col min="15874" max="15874" width="15.3984375" style="113" customWidth="1"/>
    <col min="15875" max="15875" width="10.796875" style="113" customWidth="1"/>
    <col min="15876" max="15876" width="4.59765625" style="113" customWidth="1"/>
    <col min="15877" max="15878" width="10.796875" style="113" customWidth="1"/>
    <col min="15879" max="15879" width="4.59765625" style="113" customWidth="1"/>
    <col min="15880" max="15880" width="10.796875" style="113" customWidth="1"/>
    <col min="15881" max="16126" width="8.796875" style="113"/>
    <col min="16127" max="16127" width="5.796875" style="113" customWidth="1"/>
    <col min="16128" max="16128" width="9.796875" style="113" customWidth="1"/>
    <col min="16129" max="16129" width="15.5" style="113" customWidth="1"/>
    <col min="16130" max="16130" width="15.3984375" style="113" customWidth="1"/>
    <col min="16131" max="16131" width="10.796875" style="113" customWidth="1"/>
    <col min="16132" max="16132" width="4.59765625" style="113" customWidth="1"/>
    <col min="16133" max="16134" width="10.796875" style="113" customWidth="1"/>
    <col min="16135" max="16135" width="4.59765625" style="113" customWidth="1"/>
    <col min="16136" max="16136" width="10.796875" style="113" customWidth="1"/>
    <col min="16137" max="16384" width="8.796875" style="113"/>
  </cols>
  <sheetData>
    <row r="1" spans="1:9" ht="57" customHeight="1" x14ac:dyDescent="0.45">
      <c r="B1" s="107">
        <v>5</v>
      </c>
      <c r="C1" s="108">
        <v>1</v>
      </c>
      <c r="D1" s="109"/>
      <c r="G1" s="110"/>
      <c r="H1" s="111" t="s">
        <v>309</v>
      </c>
      <c r="I1" s="112"/>
    </row>
    <row r="2" spans="1:9" ht="44.25" customHeight="1" x14ac:dyDescent="0.45">
      <c r="D2" s="109"/>
      <c r="G2" s="110"/>
      <c r="H2" s="114"/>
      <c r="I2" s="112"/>
    </row>
    <row r="3" spans="1:9" ht="44.25" customHeight="1" thickBot="1" x14ac:dyDescent="0.5">
      <c r="A3" s="268" t="str">
        <f>A5</f>
        <v>2026年</v>
      </c>
      <c r="B3" s="268"/>
      <c r="C3" s="268"/>
      <c r="D3" s="115" t="s">
        <v>310</v>
      </c>
      <c r="E3" s="116"/>
      <c r="F3" s="116"/>
      <c r="G3" s="116"/>
      <c r="H3" s="116"/>
    </row>
    <row r="4" spans="1:9" ht="39" customHeight="1" thickBot="1" x14ac:dyDescent="0.5">
      <c r="A4" s="259" t="s">
        <v>311</v>
      </c>
      <c r="B4" s="260"/>
      <c r="C4" s="261"/>
      <c r="D4" s="117" t="s">
        <v>312</v>
      </c>
      <c r="E4" s="117" t="s">
        <v>313</v>
      </c>
      <c r="F4" s="262" t="s">
        <v>314</v>
      </c>
      <c r="G4" s="263"/>
      <c r="H4" s="264"/>
    </row>
    <row r="5" spans="1:9" ht="61.5" customHeight="1" thickTop="1" thickBot="1" x14ac:dyDescent="0.5">
      <c r="A5" s="265" t="s">
        <v>315</v>
      </c>
      <c r="B5" s="118" t="s">
        <v>318</v>
      </c>
      <c r="C5" s="119">
        <v>46042</v>
      </c>
      <c r="D5" s="119">
        <v>46035</v>
      </c>
      <c r="E5" s="119">
        <v>46036</v>
      </c>
      <c r="F5" s="120">
        <f>C5</f>
        <v>46042</v>
      </c>
      <c r="G5" s="121" t="s">
        <v>317</v>
      </c>
      <c r="H5" s="122">
        <f>F5+$B$1</f>
        <v>46047</v>
      </c>
    </row>
    <row r="6" spans="1:9" ht="61.5" customHeight="1" thickTop="1" thickBot="1" x14ac:dyDescent="0.5">
      <c r="A6" s="266"/>
      <c r="B6" s="123" t="s">
        <v>319</v>
      </c>
      <c r="C6" s="124">
        <v>46073</v>
      </c>
      <c r="D6" s="125">
        <v>46066</v>
      </c>
      <c r="E6" s="126">
        <v>46069</v>
      </c>
      <c r="F6" s="120">
        <f>C6</f>
        <v>46073</v>
      </c>
      <c r="G6" s="121" t="s">
        <v>317</v>
      </c>
      <c r="H6" s="122">
        <f>F6+$B$1</f>
        <v>46078</v>
      </c>
    </row>
    <row r="7" spans="1:9" ht="61.5" customHeight="1" thickTop="1" thickBot="1" x14ac:dyDescent="0.5">
      <c r="A7" s="266"/>
      <c r="B7" s="118" t="s">
        <v>320</v>
      </c>
      <c r="C7" s="119">
        <v>46100</v>
      </c>
      <c r="D7" s="119">
        <v>46093</v>
      </c>
      <c r="E7" s="119">
        <v>46094</v>
      </c>
      <c r="F7" s="120">
        <f t="shared" ref="F7:F16" si="0">C7</f>
        <v>46100</v>
      </c>
      <c r="G7" s="121" t="s">
        <v>317</v>
      </c>
      <c r="H7" s="122">
        <f>F7+$B$1</f>
        <v>46105</v>
      </c>
    </row>
    <row r="8" spans="1:9" ht="61.5" customHeight="1" thickTop="1" thickBot="1" x14ac:dyDescent="0.5">
      <c r="A8" s="266"/>
      <c r="B8" s="123" t="s">
        <v>321</v>
      </c>
      <c r="C8" s="119">
        <v>46132</v>
      </c>
      <c r="D8" s="119">
        <v>46125</v>
      </c>
      <c r="E8" s="119">
        <v>46126</v>
      </c>
      <c r="F8" s="120">
        <f t="shared" si="0"/>
        <v>46132</v>
      </c>
      <c r="G8" s="121" t="s">
        <v>317</v>
      </c>
      <c r="H8" s="122">
        <f t="shared" ref="H8:H16" si="1">F8+$B$1-1</f>
        <v>46136</v>
      </c>
    </row>
    <row r="9" spans="1:9" ht="61.5" customHeight="1" thickTop="1" thickBot="1" x14ac:dyDescent="0.5">
      <c r="A9" s="266"/>
      <c r="B9" s="118" t="s">
        <v>322</v>
      </c>
      <c r="C9" s="119">
        <v>46162</v>
      </c>
      <c r="D9" s="119">
        <v>46155</v>
      </c>
      <c r="E9" s="119">
        <v>46156</v>
      </c>
      <c r="F9" s="120">
        <f t="shared" si="0"/>
        <v>46162</v>
      </c>
      <c r="G9" s="121" t="s">
        <v>317</v>
      </c>
      <c r="H9" s="122">
        <f t="shared" si="1"/>
        <v>46166</v>
      </c>
    </row>
    <row r="10" spans="1:9" ht="61.5" customHeight="1" thickTop="1" thickBot="1" x14ac:dyDescent="0.5">
      <c r="A10" s="266"/>
      <c r="B10" s="123" t="s">
        <v>323</v>
      </c>
      <c r="C10" s="119">
        <v>46192</v>
      </c>
      <c r="D10" s="119">
        <v>46185</v>
      </c>
      <c r="E10" s="119">
        <v>46188</v>
      </c>
      <c r="F10" s="120">
        <f t="shared" si="0"/>
        <v>46192</v>
      </c>
      <c r="G10" s="121" t="s">
        <v>317</v>
      </c>
      <c r="H10" s="122">
        <f t="shared" si="1"/>
        <v>46196</v>
      </c>
    </row>
    <row r="11" spans="1:9" ht="61.5" customHeight="1" thickTop="1" thickBot="1" x14ac:dyDescent="0.5">
      <c r="A11" s="266"/>
      <c r="B11" s="118" t="s">
        <v>324</v>
      </c>
      <c r="C11" s="119">
        <v>46220</v>
      </c>
      <c r="D11" s="119">
        <v>46213</v>
      </c>
      <c r="E11" s="119">
        <v>46216</v>
      </c>
      <c r="F11" s="120">
        <f t="shared" si="0"/>
        <v>46220</v>
      </c>
      <c r="G11" s="121" t="s">
        <v>317</v>
      </c>
      <c r="H11" s="122">
        <f t="shared" si="1"/>
        <v>46224</v>
      </c>
    </row>
    <row r="12" spans="1:9" ht="61.5" customHeight="1" thickTop="1" thickBot="1" x14ac:dyDescent="0.5">
      <c r="A12" s="266"/>
      <c r="B12" s="123" t="s">
        <v>325</v>
      </c>
      <c r="C12" s="119">
        <v>46254</v>
      </c>
      <c r="D12" s="119">
        <v>46247</v>
      </c>
      <c r="E12" s="119">
        <v>46248</v>
      </c>
      <c r="F12" s="120">
        <f t="shared" si="0"/>
        <v>46254</v>
      </c>
      <c r="G12" s="121" t="s">
        <v>317</v>
      </c>
      <c r="H12" s="122">
        <f t="shared" si="1"/>
        <v>46258</v>
      </c>
    </row>
    <row r="13" spans="1:9" ht="61.5" customHeight="1" thickTop="1" thickBot="1" x14ac:dyDescent="0.5">
      <c r="A13" s="266"/>
      <c r="B13" s="118" t="s">
        <v>326</v>
      </c>
      <c r="C13" s="119">
        <v>46283</v>
      </c>
      <c r="D13" s="119">
        <v>46276</v>
      </c>
      <c r="E13" s="119">
        <v>46279</v>
      </c>
      <c r="F13" s="120">
        <f t="shared" si="0"/>
        <v>46283</v>
      </c>
      <c r="G13" s="121" t="s">
        <v>317</v>
      </c>
      <c r="H13" s="122">
        <f t="shared" si="1"/>
        <v>46287</v>
      </c>
    </row>
    <row r="14" spans="1:9" ht="61.5" customHeight="1" thickTop="1" thickBot="1" x14ac:dyDescent="0.5">
      <c r="A14" s="266"/>
      <c r="B14" s="123" t="s">
        <v>327</v>
      </c>
      <c r="C14" s="119">
        <v>46315</v>
      </c>
      <c r="D14" s="119">
        <v>46308</v>
      </c>
      <c r="E14" s="119">
        <v>46309</v>
      </c>
      <c r="F14" s="120">
        <f t="shared" si="0"/>
        <v>46315</v>
      </c>
      <c r="G14" s="121" t="s">
        <v>317</v>
      </c>
      <c r="H14" s="122">
        <f t="shared" si="1"/>
        <v>46319</v>
      </c>
    </row>
    <row r="15" spans="1:9" ht="61.5" customHeight="1" thickTop="1" thickBot="1" x14ac:dyDescent="0.5">
      <c r="A15" s="266"/>
      <c r="B15" s="118" t="s">
        <v>328</v>
      </c>
      <c r="C15" s="119">
        <v>46346</v>
      </c>
      <c r="D15" s="119">
        <v>46339</v>
      </c>
      <c r="E15" s="119">
        <v>46342</v>
      </c>
      <c r="F15" s="120">
        <f t="shared" si="0"/>
        <v>46346</v>
      </c>
      <c r="G15" s="121" t="s">
        <v>317</v>
      </c>
      <c r="H15" s="122">
        <f t="shared" si="1"/>
        <v>46350</v>
      </c>
    </row>
    <row r="16" spans="1:9" ht="61.5" customHeight="1" thickTop="1" thickBot="1" x14ac:dyDescent="0.5">
      <c r="A16" s="267"/>
      <c r="B16" s="123" t="s">
        <v>316</v>
      </c>
      <c r="C16" s="119">
        <v>46374</v>
      </c>
      <c r="D16" s="119">
        <v>46367</v>
      </c>
      <c r="E16" s="119">
        <v>46370</v>
      </c>
      <c r="F16" s="120">
        <f t="shared" si="0"/>
        <v>46374</v>
      </c>
      <c r="G16" s="121" t="s">
        <v>317</v>
      </c>
      <c r="H16" s="122">
        <f t="shared" si="1"/>
        <v>46378</v>
      </c>
    </row>
    <row r="17" spans="1:8" ht="16.5" customHeight="1" x14ac:dyDescent="0.45">
      <c r="A17" s="256"/>
      <c r="B17" s="256"/>
      <c r="C17" s="256"/>
      <c r="D17" s="256"/>
      <c r="E17" s="256"/>
      <c r="F17" s="256"/>
      <c r="G17" s="127"/>
    </row>
    <row r="18" spans="1:8" ht="21.75" customHeight="1" x14ac:dyDescent="0.45">
      <c r="A18" s="138" t="s">
        <v>329</v>
      </c>
      <c r="B18" s="128"/>
      <c r="C18" s="128"/>
      <c r="F18" s="129"/>
      <c r="G18" s="129"/>
      <c r="H18" s="114"/>
    </row>
    <row r="19" spans="1:8" ht="21.75" customHeight="1" x14ac:dyDescent="0.45">
      <c r="A19" s="139" t="s">
        <v>330</v>
      </c>
      <c r="B19" s="130"/>
      <c r="C19" s="127"/>
      <c r="D19" s="131"/>
      <c r="E19" s="131"/>
      <c r="F19" s="127"/>
      <c r="G19" s="127"/>
      <c r="H19" s="127"/>
    </row>
    <row r="20" spans="1:8" ht="21.75" customHeight="1" x14ac:dyDescent="0.45">
      <c r="A20" s="139" t="s">
        <v>331</v>
      </c>
      <c r="B20" s="130"/>
      <c r="C20" s="127"/>
      <c r="D20" s="131"/>
      <c r="E20" s="131"/>
      <c r="F20" s="127"/>
      <c r="G20" s="127"/>
      <c r="H20" s="127"/>
    </row>
    <row r="21" spans="1:8" ht="21.75" customHeight="1" x14ac:dyDescent="0.45">
      <c r="A21" s="140" t="s">
        <v>351</v>
      </c>
      <c r="B21" s="130"/>
      <c r="C21" s="127"/>
      <c r="D21" s="131"/>
      <c r="E21" s="131"/>
      <c r="F21" s="127"/>
      <c r="G21" s="127"/>
      <c r="H21" s="127"/>
    </row>
    <row r="22" spans="1:8" ht="21.75" customHeight="1" x14ac:dyDescent="0.45">
      <c r="A22" s="139" t="s">
        <v>352</v>
      </c>
      <c r="B22" s="128"/>
      <c r="C22" s="128"/>
      <c r="F22" s="129"/>
      <c r="G22" s="129"/>
      <c r="H22" s="114"/>
    </row>
    <row r="23" spans="1:8" ht="21.75" customHeight="1" x14ac:dyDescent="0.45">
      <c r="A23" s="139" t="s">
        <v>367</v>
      </c>
      <c r="B23" s="128"/>
      <c r="C23" s="128"/>
      <c r="F23" s="129"/>
      <c r="G23" s="129"/>
      <c r="H23" s="114"/>
    </row>
    <row r="24" spans="1:8" ht="21.75" customHeight="1" x14ac:dyDescent="0.45">
      <c r="A24" s="139" t="s">
        <v>368</v>
      </c>
      <c r="B24" s="132"/>
      <c r="D24" s="109"/>
      <c r="F24" s="110"/>
      <c r="G24" s="110"/>
      <c r="H24" s="114"/>
    </row>
    <row r="25" spans="1:8" s="134" customFormat="1" ht="26.4" customHeight="1" x14ac:dyDescent="0.45">
      <c r="A25" s="141" t="s">
        <v>332</v>
      </c>
      <c r="B25" s="133"/>
      <c r="C25" s="132"/>
      <c r="D25" s="132"/>
      <c r="E25" s="132"/>
      <c r="F25" s="132"/>
      <c r="G25" s="132"/>
      <c r="H25" s="132"/>
    </row>
    <row r="26" spans="1:8" ht="21.75" customHeight="1" x14ac:dyDescent="0.45">
      <c r="B26" s="132"/>
    </row>
    <row r="27" spans="1:8" ht="21.75" customHeight="1" x14ac:dyDescent="0.45">
      <c r="B27" s="132"/>
    </row>
    <row r="28" spans="1:8" ht="19.8" x14ac:dyDescent="0.45">
      <c r="C28" s="128"/>
      <c r="F28" s="108"/>
      <c r="G28" s="108"/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D555-8857-4CA0-A069-2A73082648F6}">
  <sheetPr>
    <pageSetUpPr fitToPage="1"/>
  </sheetPr>
  <dimension ref="A1:I28"/>
  <sheetViews>
    <sheetView view="pageBreakPreview" zoomScaleNormal="100" zoomScaleSheetLayoutView="100" workbookViewId="0">
      <selection activeCell="C26" sqref="C26"/>
    </sheetView>
  </sheetViews>
  <sheetFormatPr defaultRowHeight="18" x14ac:dyDescent="0.45"/>
  <cols>
    <col min="1" max="1" width="5.796875" style="106" customWidth="1"/>
    <col min="2" max="2" width="11.796875" style="106" customWidth="1"/>
    <col min="3" max="3" width="20.796875" style="108" customWidth="1"/>
    <col min="4" max="5" width="20.796875" style="110" customWidth="1"/>
    <col min="6" max="6" width="16.69921875" style="106" customWidth="1"/>
    <col min="7" max="7" width="6.09765625" style="106" customWidth="1"/>
    <col min="8" max="8" width="16.69921875" style="106" customWidth="1"/>
    <col min="9" max="254" width="8.796875" style="113"/>
    <col min="255" max="255" width="5.796875" style="113" customWidth="1"/>
    <col min="256" max="256" width="9.796875" style="113" customWidth="1"/>
    <col min="257" max="257" width="15.5" style="113" customWidth="1"/>
    <col min="258" max="258" width="15.3984375" style="113" customWidth="1"/>
    <col min="259" max="259" width="10.796875" style="113" customWidth="1"/>
    <col min="260" max="260" width="4.59765625" style="113" customWidth="1"/>
    <col min="261" max="262" width="10.796875" style="113" customWidth="1"/>
    <col min="263" max="263" width="4.59765625" style="113" customWidth="1"/>
    <col min="264" max="264" width="10.796875" style="113" customWidth="1"/>
    <col min="265" max="510" width="8.796875" style="113"/>
    <col min="511" max="511" width="5.796875" style="113" customWidth="1"/>
    <col min="512" max="512" width="9.796875" style="113" customWidth="1"/>
    <col min="513" max="513" width="15.5" style="113" customWidth="1"/>
    <col min="514" max="514" width="15.3984375" style="113" customWidth="1"/>
    <col min="515" max="515" width="10.796875" style="113" customWidth="1"/>
    <col min="516" max="516" width="4.59765625" style="113" customWidth="1"/>
    <col min="517" max="518" width="10.796875" style="113" customWidth="1"/>
    <col min="519" max="519" width="4.59765625" style="113" customWidth="1"/>
    <col min="520" max="520" width="10.796875" style="113" customWidth="1"/>
    <col min="521" max="766" width="8.796875" style="113"/>
    <col min="767" max="767" width="5.796875" style="113" customWidth="1"/>
    <col min="768" max="768" width="9.796875" style="113" customWidth="1"/>
    <col min="769" max="769" width="15.5" style="113" customWidth="1"/>
    <col min="770" max="770" width="15.3984375" style="113" customWidth="1"/>
    <col min="771" max="771" width="10.796875" style="113" customWidth="1"/>
    <col min="772" max="772" width="4.59765625" style="113" customWidth="1"/>
    <col min="773" max="774" width="10.796875" style="113" customWidth="1"/>
    <col min="775" max="775" width="4.59765625" style="113" customWidth="1"/>
    <col min="776" max="776" width="10.796875" style="113" customWidth="1"/>
    <col min="777" max="1022" width="8.796875" style="113"/>
    <col min="1023" max="1023" width="5.796875" style="113" customWidth="1"/>
    <col min="1024" max="1024" width="9.796875" style="113" customWidth="1"/>
    <col min="1025" max="1025" width="15.5" style="113" customWidth="1"/>
    <col min="1026" max="1026" width="15.3984375" style="113" customWidth="1"/>
    <col min="1027" max="1027" width="10.796875" style="113" customWidth="1"/>
    <col min="1028" max="1028" width="4.59765625" style="113" customWidth="1"/>
    <col min="1029" max="1030" width="10.796875" style="113" customWidth="1"/>
    <col min="1031" max="1031" width="4.59765625" style="113" customWidth="1"/>
    <col min="1032" max="1032" width="10.796875" style="113" customWidth="1"/>
    <col min="1033" max="1278" width="8.796875" style="113"/>
    <col min="1279" max="1279" width="5.796875" style="113" customWidth="1"/>
    <col min="1280" max="1280" width="9.796875" style="113" customWidth="1"/>
    <col min="1281" max="1281" width="15.5" style="113" customWidth="1"/>
    <col min="1282" max="1282" width="15.3984375" style="113" customWidth="1"/>
    <col min="1283" max="1283" width="10.796875" style="113" customWidth="1"/>
    <col min="1284" max="1284" width="4.59765625" style="113" customWidth="1"/>
    <col min="1285" max="1286" width="10.796875" style="113" customWidth="1"/>
    <col min="1287" max="1287" width="4.59765625" style="113" customWidth="1"/>
    <col min="1288" max="1288" width="10.796875" style="113" customWidth="1"/>
    <col min="1289" max="1534" width="8.796875" style="113"/>
    <col min="1535" max="1535" width="5.796875" style="113" customWidth="1"/>
    <col min="1536" max="1536" width="9.796875" style="113" customWidth="1"/>
    <col min="1537" max="1537" width="15.5" style="113" customWidth="1"/>
    <col min="1538" max="1538" width="15.3984375" style="113" customWidth="1"/>
    <col min="1539" max="1539" width="10.796875" style="113" customWidth="1"/>
    <col min="1540" max="1540" width="4.59765625" style="113" customWidth="1"/>
    <col min="1541" max="1542" width="10.796875" style="113" customWidth="1"/>
    <col min="1543" max="1543" width="4.59765625" style="113" customWidth="1"/>
    <col min="1544" max="1544" width="10.796875" style="113" customWidth="1"/>
    <col min="1545" max="1790" width="8.796875" style="113"/>
    <col min="1791" max="1791" width="5.796875" style="113" customWidth="1"/>
    <col min="1792" max="1792" width="9.796875" style="113" customWidth="1"/>
    <col min="1793" max="1793" width="15.5" style="113" customWidth="1"/>
    <col min="1794" max="1794" width="15.3984375" style="113" customWidth="1"/>
    <col min="1795" max="1795" width="10.796875" style="113" customWidth="1"/>
    <col min="1796" max="1796" width="4.59765625" style="113" customWidth="1"/>
    <col min="1797" max="1798" width="10.796875" style="113" customWidth="1"/>
    <col min="1799" max="1799" width="4.59765625" style="113" customWidth="1"/>
    <col min="1800" max="1800" width="10.796875" style="113" customWidth="1"/>
    <col min="1801" max="2046" width="8.796875" style="113"/>
    <col min="2047" max="2047" width="5.796875" style="113" customWidth="1"/>
    <col min="2048" max="2048" width="9.796875" style="113" customWidth="1"/>
    <col min="2049" max="2049" width="15.5" style="113" customWidth="1"/>
    <col min="2050" max="2050" width="15.3984375" style="113" customWidth="1"/>
    <col min="2051" max="2051" width="10.796875" style="113" customWidth="1"/>
    <col min="2052" max="2052" width="4.59765625" style="113" customWidth="1"/>
    <col min="2053" max="2054" width="10.796875" style="113" customWidth="1"/>
    <col min="2055" max="2055" width="4.59765625" style="113" customWidth="1"/>
    <col min="2056" max="2056" width="10.796875" style="113" customWidth="1"/>
    <col min="2057" max="2302" width="8.796875" style="113"/>
    <col min="2303" max="2303" width="5.796875" style="113" customWidth="1"/>
    <col min="2304" max="2304" width="9.796875" style="113" customWidth="1"/>
    <col min="2305" max="2305" width="15.5" style="113" customWidth="1"/>
    <col min="2306" max="2306" width="15.3984375" style="113" customWidth="1"/>
    <col min="2307" max="2307" width="10.796875" style="113" customWidth="1"/>
    <col min="2308" max="2308" width="4.59765625" style="113" customWidth="1"/>
    <col min="2309" max="2310" width="10.796875" style="113" customWidth="1"/>
    <col min="2311" max="2311" width="4.59765625" style="113" customWidth="1"/>
    <col min="2312" max="2312" width="10.796875" style="113" customWidth="1"/>
    <col min="2313" max="2558" width="8.796875" style="113"/>
    <col min="2559" max="2559" width="5.796875" style="113" customWidth="1"/>
    <col min="2560" max="2560" width="9.796875" style="113" customWidth="1"/>
    <col min="2561" max="2561" width="15.5" style="113" customWidth="1"/>
    <col min="2562" max="2562" width="15.3984375" style="113" customWidth="1"/>
    <col min="2563" max="2563" width="10.796875" style="113" customWidth="1"/>
    <col min="2564" max="2564" width="4.59765625" style="113" customWidth="1"/>
    <col min="2565" max="2566" width="10.796875" style="113" customWidth="1"/>
    <col min="2567" max="2567" width="4.59765625" style="113" customWidth="1"/>
    <col min="2568" max="2568" width="10.796875" style="113" customWidth="1"/>
    <col min="2569" max="2814" width="8.796875" style="113"/>
    <col min="2815" max="2815" width="5.796875" style="113" customWidth="1"/>
    <col min="2816" max="2816" width="9.796875" style="113" customWidth="1"/>
    <col min="2817" max="2817" width="15.5" style="113" customWidth="1"/>
    <col min="2818" max="2818" width="15.3984375" style="113" customWidth="1"/>
    <col min="2819" max="2819" width="10.796875" style="113" customWidth="1"/>
    <col min="2820" max="2820" width="4.59765625" style="113" customWidth="1"/>
    <col min="2821" max="2822" width="10.796875" style="113" customWidth="1"/>
    <col min="2823" max="2823" width="4.59765625" style="113" customWidth="1"/>
    <col min="2824" max="2824" width="10.796875" style="113" customWidth="1"/>
    <col min="2825" max="3070" width="8.796875" style="113"/>
    <col min="3071" max="3071" width="5.796875" style="113" customWidth="1"/>
    <col min="3072" max="3072" width="9.796875" style="113" customWidth="1"/>
    <col min="3073" max="3073" width="15.5" style="113" customWidth="1"/>
    <col min="3074" max="3074" width="15.3984375" style="113" customWidth="1"/>
    <col min="3075" max="3075" width="10.796875" style="113" customWidth="1"/>
    <col min="3076" max="3076" width="4.59765625" style="113" customWidth="1"/>
    <col min="3077" max="3078" width="10.796875" style="113" customWidth="1"/>
    <col min="3079" max="3079" width="4.59765625" style="113" customWidth="1"/>
    <col min="3080" max="3080" width="10.796875" style="113" customWidth="1"/>
    <col min="3081" max="3326" width="8.796875" style="113"/>
    <col min="3327" max="3327" width="5.796875" style="113" customWidth="1"/>
    <col min="3328" max="3328" width="9.796875" style="113" customWidth="1"/>
    <col min="3329" max="3329" width="15.5" style="113" customWidth="1"/>
    <col min="3330" max="3330" width="15.3984375" style="113" customWidth="1"/>
    <col min="3331" max="3331" width="10.796875" style="113" customWidth="1"/>
    <col min="3332" max="3332" width="4.59765625" style="113" customWidth="1"/>
    <col min="3333" max="3334" width="10.796875" style="113" customWidth="1"/>
    <col min="3335" max="3335" width="4.59765625" style="113" customWidth="1"/>
    <col min="3336" max="3336" width="10.796875" style="113" customWidth="1"/>
    <col min="3337" max="3582" width="8.796875" style="113"/>
    <col min="3583" max="3583" width="5.796875" style="113" customWidth="1"/>
    <col min="3584" max="3584" width="9.796875" style="113" customWidth="1"/>
    <col min="3585" max="3585" width="15.5" style="113" customWidth="1"/>
    <col min="3586" max="3586" width="15.3984375" style="113" customWidth="1"/>
    <col min="3587" max="3587" width="10.796875" style="113" customWidth="1"/>
    <col min="3588" max="3588" width="4.59765625" style="113" customWidth="1"/>
    <col min="3589" max="3590" width="10.796875" style="113" customWidth="1"/>
    <col min="3591" max="3591" width="4.59765625" style="113" customWidth="1"/>
    <col min="3592" max="3592" width="10.796875" style="113" customWidth="1"/>
    <col min="3593" max="3838" width="8.796875" style="113"/>
    <col min="3839" max="3839" width="5.796875" style="113" customWidth="1"/>
    <col min="3840" max="3840" width="9.796875" style="113" customWidth="1"/>
    <col min="3841" max="3841" width="15.5" style="113" customWidth="1"/>
    <col min="3842" max="3842" width="15.3984375" style="113" customWidth="1"/>
    <col min="3843" max="3843" width="10.796875" style="113" customWidth="1"/>
    <col min="3844" max="3844" width="4.59765625" style="113" customWidth="1"/>
    <col min="3845" max="3846" width="10.796875" style="113" customWidth="1"/>
    <col min="3847" max="3847" width="4.59765625" style="113" customWidth="1"/>
    <col min="3848" max="3848" width="10.796875" style="113" customWidth="1"/>
    <col min="3849" max="4094" width="8.796875" style="113"/>
    <col min="4095" max="4095" width="5.796875" style="113" customWidth="1"/>
    <col min="4096" max="4096" width="9.796875" style="113" customWidth="1"/>
    <col min="4097" max="4097" width="15.5" style="113" customWidth="1"/>
    <col min="4098" max="4098" width="15.3984375" style="113" customWidth="1"/>
    <col min="4099" max="4099" width="10.796875" style="113" customWidth="1"/>
    <col min="4100" max="4100" width="4.59765625" style="113" customWidth="1"/>
    <col min="4101" max="4102" width="10.796875" style="113" customWidth="1"/>
    <col min="4103" max="4103" width="4.59765625" style="113" customWidth="1"/>
    <col min="4104" max="4104" width="10.796875" style="113" customWidth="1"/>
    <col min="4105" max="4350" width="8.796875" style="113"/>
    <col min="4351" max="4351" width="5.796875" style="113" customWidth="1"/>
    <col min="4352" max="4352" width="9.796875" style="113" customWidth="1"/>
    <col min="4353" max="4353" width="15.5" style="113" customWidth="1"/>
    <col min="4354" max="4354" width="15.3984375" style="113" customWidth="1"/>
    <col min="4355" max="4355" width="10.796875" style="113" customWidth="1"/>
    <col min="4356" max="4356" width="4.59765625" style="113" customWidth="1"/>
    <col min="4357" max="4358" width="10.796875" style="113" customWidth="1"/>
    <col min="4359" max="4359" width="4.59765625" style="113" customWidth="1"/>
    <col min="4360" max="4360" width="10.796875" style="113" customWidth="1"/>
    <col min="4361" max="4606" width="8.796875" style="113"/>
    <col min="4607" max="4607" width="5.796875" style="113" customWidth="1"/>
    <col min="4608" max="4608" width="9.796875" style="113" customWidth="1"/>
    <col min="4609" max="4609" width="15.5" style="113" customWidth="1"/>
    <col min="4610" max="4610" width="15.3984375" style="113" customWidth="1"/>
    <col min="4611" max="4611" width="10.796875" style="113" customWidth="1"/>
    <col min="4612" max="4612" width="4.59765625" style="113" customWidth="1"/>
    <col min="4613" max="4614" width="10.796875" style="113" customWidth="1"/>
    <col min="4615" max="4615" width="4.59765625" style="113" customWidth="1"/>
    <col min="4616" max="4616" width="10.796875" style="113" customWidth="1"/>
    <col min="4617" max="4862" width="8.796875" style="113"/>
    <col min="4863" max="4863" width="5.796875" style="113" customWidth="1"/>
    <col min="4864" max="4864" width="9.796875" style="113" customWidth="1"/>
    <col min="4865" max="4865" width="15.5" style="113" customWidth="1"/>
    <col min="4866" max="4866" width="15.3984375" style="113" customWidth="1"/>
    <col min="4867" max="4867" width="10.796875" style="113" customWidth="1"/>
    <col min="4868" max="4868" width="4.59765625" style="113" customWidth="1"/>
    <col min="4869" max="4870" width="10.796875" style="113" customWidth="1"/>
    <col min="4871" max="4871" width="4.59765625" style="113" customWidth="1"/>
    <col min="4872" max="4872" width="10.796875" style="113" customWidth="1"/>
    <col min="4873" max="5118" width="8.796875" style="113"/>
    <col min="5119" max="5119" width="5.796875" style="113" customWidth="1"/>
    <col min="5120" max="5120" width="9.796875" style="113" customWidth="1"/>
    <col min="5121" max="5121" width="15.5" style="113" customWidth="1"/>
    <col min="5122" max="5122" width="15.3984375" style="113" customWidth="1"/>
    <col min="5123" max="5123" width="10.796875" style="113" customWidth="1"/>
    <col min="5124" max="5124" width="4.59765625" style="113" customWidth="1"/>
    <col min="5125" max="5126" width="10.796875" style="113" customWidth="1"/>
    <col min="5127" max="5127" width="4.59765625" style="113" customWidth="1"/>
    <col min="5128" max="5128" width="10.796875" style="113" customWidth="1"/>
    <col min="5129" max="5374" width="8.796875" style="113"/>
    <col min="5375" max="5375" width="5.796875" style="113" customWidth="1"/>
    <col min="5376" max="5376" width="9.796875" style="113" customWidth="1"/>
    <col min="5377" max="5377" width="15.5" style="113" customWidth="1"/>
    <col min="5378" max="5378" width="15.3984375" style="113" customWidth="1"/>
    <col min="5379" max="5379" width="10.796875" style="113" customWidth="1"/>
    <col min="5380" max="5380" width="4.59765625" style="113" customWidth="1"/>
    <col min="5381" max="5382" width="10.796875" style="113" customWidth="1"/>
    <col min="5383" max="5383" width="4.59765625" style="113" customWidth="1"/>
    <col min="5384" max="5384" width="10.796875" style="113" customWidth="1"/>
    <col min="5385" max="5630" width="8.796875" style="113"/>
    <col min="5631" max="5631" width="5.796875" style="113" customWidth="1"/>
    <col min="5632" max="5632" width="9.796875" style="113" customWidth="1"/>
    <col min="5633" max="5633" width="15.5" style="113" customWidth="1"/>
    <col min="5634" max="5634" width="15.3984375" style="113" customWidth="1"/>
    <col min="5635" max="5635" width="10.796875" style="113" customWidth="1"/>
    <col min="5636" max="5636" width="4.59765625" style="113" customWidth="1"/>
    <col min="5637" max="5638" width="10.796875" style="113" customWidth="1"/>
    <col min="5639" max="5639" width="4.59765625" style="113" customWidth="1"/>
    <col min="5640" max="5640" width="10.796875" style="113" customWidth="1"/>
    <col min="5641" max="5886" width="8.796875" style="113"/>
    <col min="5887" max="5887" width="5.796875" style="113" customWidth="1"/>
    <col min="5888" max="5888" width="9.796875" style="113" customWidth="1"/>
    <col min="5889" max="5889" width="15.5" style="113" customWidth="1"/>
    <col min="5890" max="5890" width="15.3984375" style="113" customWidth="1"/>
    <col min="5891" max="5891" width="10.796875" style="113" customWidth="1"/>
    <col min="5892" max="5892" width="4.59765625" style="113" customWidth="1"/>
    <col min="5893" max="5894" width="10.796875" style="113" customWidth="1"/>
    <col min="5895" max="5895" width="4.59765625" style="113" customWidth="1"/>
    <col min="5896" max="5896" width="10.796875" style="113" customWidth="1"/>
    <col min="5897" max="6142" width="8.796875" style="113"/>
    <col min="6143" max="6143" width="5.796875" style="113" customWidth="1"/>
    <col min="6144" max="6144" width="9.796875" style="113" customWidth="1"/>
    <col min="6145" max="6145" width="15.5" style="113" customWidth="1"/>
    <col min="6146" max="6146" width="15.3984375" style="113" customWidth="1"/>
    <col min="6147" max="6147" width="10.796875" style="113" customWidth="1"/>
    <col min="6148" max="6148" width="4.59765625" style="113" customWidth="1"/>
    <col min="6149" max="6150" width="10.796875" style="113" customWidth="1"/>
    <col min="6151" max="6151" width="4.59765625" style="113" customWidth="1"/>
    <col min="6152" max="6152" width="10.796875" style="113" customWidth="1"/>
    <col min="6153" max="6398" width="8.796875" style="113"/>
    <col min="6399" max="6399" width="5.796875" style="113" customWidth="1"/>
    <col min="6400" max="6400" width="9.796875" style="113" customWidth="1"/>
    <col min="6401" max="6401" width="15.5" style="113" customWidth="1"/>
    <col min="6402" max="6402" width="15.3984375" style="113" customWidth="1"/>
    <col min="6403" max="6403" width="10.796875" style="113" customWidth="1"/>
    <col min="6404" max="6404" width="4.59765625" style="113" customWidth="1"/>
    <col min="6405" max="6406" width="10.796875" style="113" customWidth="1"/>
    <col min="6407" max="6407" width="4.59765625" style="113" customWidth="1"/>
    <col min="6408" max="6408" width="10.796875" style="113" customWidth="1"/>
    <col min="6409" max="6654" width="8.796875" style="113"/>
    <col min="6655" max="6655" width="5.796875" style="113" customWidth="1"/>
    <col min="6656" max="6656" width="9.796875" style="113" customWidth="1"/>
    <col min="6657" max="6657" width="15.5" style="113" customWidth="1"/>
    <col min="6658" max="6658" width="15.3984375" style="113" customWidth="1"/>
    <col min="6659" max="6659" width="10.796875" style="113" customWidth="1"/>
    <col min="6660" max="6660" width="4.59765625" style="113" customWidth="1"/>
    <col min="6661" max="6662" width="10.796875" style="113" customWidth="1"/>
    <col min="6663" max="6663" width="4.59765625" style="113" customWidth="1"/>
    <col min="6664" max="6664" width="10.796875" style="113" customWidth="1"/>
    <col min="6665" max="6910" width="8.796875" style="113"/>
    <col min="6911" max="6911" width="5.796875" style="113" customWidth="1"/>
    <col min="6912" max="6912" width="9.796875" style="113" customWidth="1"/>
    <col min="6913" max="6913" width="15.5" style="113" customWidth="1"/>
    <col min="6914" max="6914" width="15.3984375" style="113" customWidth="1"/>
    <col min="6915" max="6915" width="10.796875" style="113" customWidth="1"/>
    <col min="6916" max="6916" width="4.59765625" style="113" customWidth="1"/>
    <col min="6917" max="6918" width="10.796875" style="113" customWidth="1"/>
    <col min="6919" max="6919" width="4.59765625" style="113" customWidth="1"/>
    <col min="6920" max="6920" width="10.796875" style="113" customWidth="1"/>
    <col min="6921" max="7166" width="8.796875" style="113"/>
    <col min="7167" max="7167" width="5.796875" style="113" customWidth="1"/>
    <col min="7168" max="7168" width="9.796875" style="113" customWidth="1"/>
    <col min="7169" max="7169" width="15.5" style="113" customWidth="1"/>
    <col min="7170" max="7170" width="15.3984375" style="113" customWidth="1"/>
    <col min="7171" max="7171" width="10.796875" style="113" customWidth="1"/>
    <col min="7172" max="7172" width="4.59765625" style="113" customWidth="1"/>
    <col min="7173" max="7174" width="10.796875" style="113" customWidth="1"/>
    <col min="7175" max="7175" width="4.59765625" style="113" customWidth="1"/>
    <col min="7176" max="7176" width="10.796875" style="113" customWidth="1"/>
    <col min="7177" max="7422" width="8.796875" style="113"/>
    <col min="7423" max="7423" width="5.796875" style="113" customWidth="1"/>
    <col min="7424" max="7424" width="9.796875" style="113" customWidth="1"/>
    <col min="7425" max="7425" width="15.5" style="113" customWidth="1"/>
    <col min="7426" max="7426" width="15.3984375" style="113" customWidth="1"/>
    <col min="7427" max="7427" width="10.796875" style="113" customWidth="1"/>
    <col min="7428" max="7428" width="4.59765625" style="113" customWidth="1"/>
    <col min="7429" max="7430" width="10.796875" style="113" customWidth="1"/>
    <col min="7431" max="7431" width="4.59765625" style="113" customWidth="1"/>
    <col min="7432" max="7432" width="10.796875" style="113" customWidth="1"/>
    <col min="7433" max="7678" width="8.796875" style="113"/>
    <col min="7679" max="7679" width="5.796875" style="113" customWidth="1"/>
    <col min="7680" max="7680" width="9.796875" style="113" customWidth="1"/>
    <col min="7681" max="7681" width="15.5" style="113" customWidth="1"/>
    <col min="7682" max="7682" width="15.3984375" style="113" customWidth="1"/>
    <col min="7683" max="7683" width="10.796875" style="113" customWidth="1"/>
    <col min="7684" max="7684" width="4.59765625" style="113" customWidth="1"/>
    <col min="7685" max="7686" width="10.796875" style="113" customWidth="1"/>
    <col min="7687" max="7687" width="4.59765625" style="113" customWidth="1"/>
    <col min="7688" max="7688" width="10.796875" style="113" customWidth="1"/>
    <col min="7689" max="7934" width="8.796875" style="113"/>
    <col min="7935" max="7935" width="5.796875" style="113" customWidth="1"/>
    <col min="7936" max="7936" width="9.796875" style="113" customWidth="1"/>
    <col min="7937" max="7937" width="15.5" style="113" customWidth="1"/>
    <col min="7938" max="7938" width="15.3984375" style="113" customWidth="1"/>
    <col min="7939" max="7939" width="10.796875" style="113" customWidth="1"/>
    <col min="7940" max="7940" width="4.59765625" style="113" customWidth="1"/>
    <col min="7941" max="7942" width="10.796875" style="113" customWidth="1"/>
    <col min="7943" max="7943" width="4.59765625" style="113" customWidth="1"/>
    <col min="7944" max="7944" width="10.796875" style="113" customWidth="1"/>
    <col min="7945" max="8190" width="8.796875" style="113"/>
    <col min="8191" max="8191" width="5.796875" style="113" customWidth="1"/>
    <col min="8192" max="8192" width="9.796875" style="113" customWidth="1"/>
    <col min="8193" max="8193" width="15.5" style="113" customWidth="1"/>
    <col min="8194" max="8194" width="15.3984375" style="113" customWidth="1"/>
    <col min="8195" max="8195" width="10.796875" style="113" customWidth="1"/>
    <col min="8196" max="8196" width="4.59765625" style="113" customWidth="1"/>
    <col min="8197" max="8198" width="10.796875" style="113" customWidth="1"/>
    <col min="8199" max="8199" width="4.59765625" style="113" customWidth="1"/>
    <col min="8200" max="8200" width="10.796875" style="113" customWidth="1"/>
    <col min="8201" max="8446" width="8.796875" style="113"/>
    <col min="8447" max="8447" width="5.796875" style="113" customWidth="1"/>
    <col min="8448" max="8448" width="9.796875" style="113" customWidth="1"/>
    <col min="8449" max="8449" width="15.5" style="113" customWidth="1"/>
    <col min="8450" max="8450" width="15.3984375" style="113" customWidth="1"/>
    <col min="8451" max="8451" width="10.796875" style="113" customWidth="1"/>
    <col min="8452" max="8452" width="4.59765625" style="113" customWidth="1"/>
    <col min="8453" max="8454" width="10.796875" style="113" customWidth="1"/>
    <col min="8455" max="8455" width="4.59765625" style="113" customWidth="1"/>
    <col min="8456" max="8456" width="10.796875" style="113" customWidth="1"/>
    <col min="8457" max="8702" width="8.796875" style="113"/>
    <col min="8703" max="8703" width="5.796875" style="113" customWidth="1"/>
    <col min="8704" max="8704" width="9.796875" style="113" customWidth="1"/>
    <col min="8705" max="8705" width="15.5" style="113" customWidth="1"/>
    <col min="8706" max="8706" width="15.3984375" style="113" customWidth="1"/>
    <col min="8707" max="8707" width="10.796875" style="113" customWidth="1"/>
    <col min="8708" max="8708" width="4.59765625" style="113" customWidth="1"/>
    <col min="8709" max="8710" width="10.796875" style="113" customWidth="1"/>
    <col min="8711" max="8711" width="4.59765625" style="113" customWidth="1"/>
    <col min="8712" max="8712" width="10.796875" style="113" customWidth="1"/>
    <col min="8713" max="8958" width="8.796875" style="113"/>
    <col min="8959" max="8959" width="5.796875" style="113" customWidth="1"/>
    <col min="8960" max="8960" width="9.796875" style="113" customWidth="1"/>
    <col min="8961" max="8961" width="15.5" style="113" customWidth="1"/>
    <col min="8962" max="8962" width="15.3984375" style="113" customWidth="1"/>
    <col min="8963" max="8963" width="10.796875" style="113" customWidth="1"/>
    <col min="8964" max="8964" width="4.59765625" style="113" customWidth="1"/>
    <col min="8965" max="8966" width="10.796875" style="113" customWidth="1"/>
    <col min="8967" max="8967" width="4.59765625" style="113" customWidth="1"/>
    <col min="8968" max="8968" width="10.796875" style="113" customWidth="1"/>
    <col min="8969" max="9214" width="8.796875" style="113"/>
    <col min="9215" max="9215" width="5.796875" style="113" customWidth="1"/>
    <col min="9216" max="9216" width="9.796875" style="113" customWidth="1"/>
    <col min="9217" max="9217" width="15.5" style="113" customWidth="1"/>
    <col min="9218" max="9218" width="15.3984375" style="113" customWidth="1"/>
    <col min="9219" max="9219" width="10.796875" style="113" customWidth="1"/>
    <col min="9220" max="9220" width="4.59765625" style="113" customWidth="1"/>
    <col min="9221" max="9222" width="10.796875" style="113" customWidth="1"/>
    <col min="9223" max="9223" width="4.59765625" style="113" customWidth="1"/>
    <col min="9224" max="9224" width="10.796875" style="113" customWidth="1"/>
    <col min="9225" max="9470" width="8.796875" style="113"/>
    <col min="9471" max="9471" width="5.796875" style="113" customWidth="1"/>
    <col min="9472" max="9472" width="9.796875" style="113" customWidth="1"/>
    <col min="9473" max="9473" width="15.5" style="113" customWidth="1"/>
    <col min="9474" max="9474" width="15.3984375" style="113" customWidth="1"/>
    <col min="9475" max="9475" width="10.796875" style="113" customWidth="1"/>
    <col min="9476" max="9476" width="4.59765625" style="113" customWidth="1"/>
    <col min="9477" max="9478" width="10.796875" style="113" customWidth="1"/>
    <col min="9479" max="9479" width="4.59765625" style="113" customWidth="1"/>
    <col min="9480" max="9480" width="10.796875" style="113" customWidth="1"/>
    <col min="9481" max="9726" width="8.796875" style="113"/>
    <col min="9727" max="9727" width="5.796875" style="113" customWidth="1"/>
    <col min="9728" max="9728" width="9.796875" style="113" customWidth="1"/>
    <col min="9729" max="9729" width="15.5" style="113" customWidth="1"/>
    <col min="9730" max="9730" width="15.3984375" style="113" customWidth="1"/>
    <col min="9731" max="9731" width="10.796875" style="113" customWidth="1"/>
    <col min="9732" max="9732" width="4.59765625" style="113" customWidth="1"/>
    <col min="9733" max="9734" width="10.796875" style="113" customWidth="1"/>
    <col min="9735" max="9735" width="4.59765625" style="113" customWidth="1"/>
    <col min="9736" max="9736" width="10.796875" style="113" customWidth="1"/>
    <col min="9737" max="9982" width="8.796875" style="113"/>
    <col min="9983" max="9983" width="5.796875" style="113" customWidth="1"/>
    <col min="9984" max="9984" width="9.796875" style="113" customWidth="1"/>
    <col min="9985" max="9985" width="15.5" style="113" customWidth="1"/>
    <col min="9986" max="9986" width="15.3984375" style="113" customWidth="1"/>
    <col min="9987" max="9987" width="10.796875" style="113" customWidth="1"/>
    <col min="9988" max="9988" width="4.59765625" style="113" customWidth="1"/>
    <col min="9989" max="9990" width="10.796875" style="113" customWidth="1"/>
    <col min="9991" max="9991" width="4.59765625" style="113" customWidth="1"/>
    <col min="9992" max="9992" width="10.796875" style="113" customWidth="1"/>
    <col min="9993" max="10238" width="8.796875" style="113"/>
    <col min="10239" max="10239" width="5.796875" style="113" customWidth="1"/>
    <col min="10240" max="10240" width="9.796875" style="113" customWidth="1"/>
    <col min="10241" max="10241" width="15.5" style="113" customWidth="1"/>
    <col min="10242" max="10242" width="15.3984375" style="113" customWidth="1"/>
    <col min="10243" max="10243" width="10.796875" style="113" customWidth="1"/>
    <col min="10244" max="10244" width="4.59765625" style="113" customWidth="1"/>
    <col min="10245" max="10246" width="10.796875" style="113" customWidth="1"/>
    <col min="10247" max="10247" width="4.59765625" style="113" customWidth="1"/>
    <col min="10248" max="10248" width="10.796875" style="113" customWidth="1"/>
    <col min="10249" max="10494" width="8.796875" style="113"/>
    <col min="10495" max="10495" width="5.796875" style="113" customWidth="1"/>
    <col min="10496" max="10496" width="9.796875" style="113" customWidth="1"/>
    <col min="10497" max="10497" width="15.5" style="113" customWidth="1"/>
    <col min="10498" max="10498" width="15.3984375" style="113" customWidth="1"/>
    <col min="10499" max="10499" width="10.796875" style="113" customWidth="1"/>
    <col min="10500" max="10500" width="4.59765625" style="113" customWidth="1"/>
    <col min="10501" max="10502" width="10.796875" style="113" customWidth="1"/>
    <col min="10503" max="10503" width="4.59765625" style="113" customWidth="1"/>
    <col min="10504" max="10504" width="10.796875" style="113" customWidth="1"/>
    <col min="10505" max="10750" width="8.796875" style="113"/>
    <col min="10751" max="10751" width="5.796875" style="113" customWidth="1"/>
    <col min="10752" max="10752" width="9.796875" style="113" customWidth="1"/>
    <col min="10753" max="10753" width="15.5" style="113" customWidth="1"/>
    <col min="10754" max="10754" width="15.3984375" style="113" customWidth="1"/>
    <col min="10755" max="10755" width="10.796875" style="113" customWidth="1"/>
    <col min="10756" max="10756" width="4.59765625" style="113" customWidth="1"/>
    <col min="10757" max="10758" width="10.796875" style="113" customWidth="1"/>
    <col min="10759" max="10759" width="4.59765625" style="113" customWidth="1"/>
    <col min="10760" max="10760" width="10.796875" style="113" customWidth="1"/>
    <col min="10761" max="11006" width="8.796875" style="113"/>
    <col min="11007" max="11007" width="5.796875" style="113" customWidth="1"/>
    <col min="11008" max="11008" width="9.796875" style="113" customWidth="1"/>
    <col min="11009" max="11009" width="15.5" style="113" customWidth="1"/>
    <col min="11010" max="11010" width="15.3984375" style="113" customWidth="1"/>
    <col min="11011" max="11011" width="10.796875" style="113" customWidth="1"/>
    <col min="11012" max="11012" width="4.59765625" style="113" customWidth="1"/>
    <col min="11013" max="11014" width="10.796875" style="113" customWidth="1"/>
    <col min="11015" max="11015" width="4.59765625" style="113" customWidth="1"/>
    <col min="11016" max="11016" width="10.796875" style="113" customWidth="1"/>
    <col min="11017" max="11262" width="8.796875" style="113"/>
    <col min="11263" max="11263" width="5.796875" style="113" customWidth="1"/>
    <col min="11264" max="11264" width="9.796875" style="113" customWidth="1"/>
    <col min="11265" max="11265" width="15.5" style="113" customWidth="1"/>
    <col min="11266" max="11266" width="15.3984375" style="113" customWidth="1"/>
    <col min="11267" max="11267" width="10.796875" style="113" customWidth="1"/>
    <col min="11268" max="11268" width="4.59765625" style="113" customWidth="1"/>
    <col min="11269" max="11270" width="10.796875" style="113" customWidth="1"/>
    <col min="11271" max="11271" width="4.59765625" style="113" customWidth="1"/>
    <col min="11272" max="11272" width="10.796875" style="113" customWidth="1"/>
    <col min="11273" max="11518" width="8.796875" style="113"/>
    <col min="11519" max="11519" width="5.796875" style="113" customWidth="1"/>
    <col min="11520" max="11520" width="9.796875" style="113" customWidth="1"/>
    <col min="11521" max="11521" width="15.5" style="113" customWidth="1"/>
    <col min="11522" max="11522" width="15.3984375" style="113" customWidth="1"/>
    <col min="11523" max="11523" width="10.796875" style="113" customWidth="1"/>
    <col min="11524" max="11524" width="4.59765625" style="113" customWidth="1"/>
    <col min="11525" max="11526" width="10.796875" style="113" customWidth="1"/>
    <col min="11527" max="11527" width="4.59765625" style="113" customWidth="1"/>
    <col min="11528" max="11528" width="10.796875" style="113" customWidth="1"/>
    <col min="11529" max="11774" width="8.796875" style="113"/>
    <col min="11775" max="11775" width="5.796875" style="113" customWidth="1"/>
    <col min="11776" max="11776" width="9.796875" style="113" customWidth="1"/>
    <col min="11777" max="11777" width="15.5" style="113" customWidth="1"/>
    <col min="11778" max="11778" width="15.3984375" style="113" customWidth="1"/>
    <col min="11779" max="11779" width="10.796875" style="113" customWidth="1"/>
    <col min="11780" max="11780" width="4.59765625" style="113" customWidth="1"/>
    <col min="11781" max="11782" width="10.796875" style="113" customWidth="1"/>
    <col min="11783" max="11783" width="4.59765625" style="113" customWidth="1"/>
    <col min="11784" max="11784" width="10.796875" style="113" customWidth="1"/>
    <col min="11785" max="12030" width="8.796875" style="113"/>
    <col min="12031" max="12031" width="5.796875" style="113" customWidth="1"/>
    <col min="12032" max="12032" width="9.796875" style="113" customWidth="1"/>
    <col min="12033" max="12033" width="15.5" style="113" customWidth="1"/>
    <col min="12034" max="12034" width="15.3984375" style="113" customWidth="1"/>
    <col min="12035" max="12035" width="10.796875" style="113" customWidth="1"/>
    <col min="12036" max="12036" width="4.59765625" style="113" customWidth="1"/>
    <col min="12037" max="12038" width="10.796875" style="113" customWidth="1"/>
    <col min="12039" max="12039" width="4.59765625" style="113" customWidth="1"/>
    <col min="12040" max="12040" width="10.796875" style="113" customWidth="1"/>
    <col min="12041" max="12286" width="8.796875" style="113"/>
    <col min="12287" max="12287" width="5.796875" style="113" customWidth="1"/>
    <col min="12288" max="12288" width="9.796875" style="113" customWidth="1"/>
    <col min="12289" max="12289" width="15.5" style="113" customWidth="1"/>
    <col min="12290" max="12290" width="15.3984375" style="113" customWidth="1"/>
    <col min="12291" max="12291" width="10.796875" style="113" customWidth="1"/>
    <col min="12292" max="12292" width="4.59765625" style="113" customWidth="1"/>
    <col min="12293" max="12294" width="10.796875" style="113" customWidth="1"/>
    <col min="12295" max="12295" width="4.59765625" style="113" customWidth="1"/>
    <col min="12296" max="12296" width="10.796875" style="113" customWidth="1"/>
    <col min="12297" max="12542" width="8.796875" style="113"/>
    <col min="12543" max="12543" width="5.796875" style="113" customWidth="1"/>
    <col min="12544" max="12544" width="9.796875" style="113" customWidth="1"/>
    <col min="12545" max="12545" width="15.5" style="113" customWidth="1"/>
    <col min="12546" max="12546" width="15.3984375" style="113" customWidth="1"/>
    <col min="12547" max="12547" width="10.796875" style="113" customWidth="1"/>
    <col min="12548" max="12548" width="4.59765625" style="113" customWidth="1"/>
    <col min="12549" max="12550" width="10.796875" style="113" customWidth="1"/>
    <col min="12551" max="12551" width="4.59765625" style="113" customWidth="1"/>
    <col min="12552" max="12552" width="10.796875" style="113" customWidth="1"/>
    <col min="12553" max="12798" width="8.796875" style="113"/>
    <col min="12799" max="12799" width="5.796875" style="113" customWidth="1"/>
    <col min="12800" max="12800" width="9.796875" style="113" customWidth="1"/>
    <col min="12801" max="12801" width="15.5" style="113" customWidth="1"/>
    <col min="12802" max="12802" width="15.3984375" style="113" customWidth="1"/>
    <col min="12803" max="12803" width="10.796875" style="113" customWidth="1"/>
    <col min="12804" max="12804" width="4.59765625" style="113" customWidth="1"/>
    <col min="12805" max="12806" width="10.796875" style="113" customWidth="1"/>
    <col min="12807" max="12807" width="4.59765625" style="113" customWidth="1"/>
    <col min="12808" max="12808" width="10.796875" style="113" customWidth="1"/>
    <col min="12809" max="13054" width="8.796875" style="113"/>
    <col min="13055" max="13055" width="5.796875" style="113" customWidth="1"/>
    <col min="13056" max="13056" width="9.796875" style="113" customWidth="1"/>
    <col min="13057" max="13057" width="15.5" style="113" customWidth="1"/>
    <col min="13058" max="13058" width="15.3984375" style="113" customWidth="1"/>
    <col min="13059" max="13059" width="10.796875" style="113" customWidth="1"/>
    <col min="13060" max="13060" width="4.59765625" style="113" customWidth="1"/>
    <col min="13061" max="13062" width="10.796875" style="113" customWidth="1"/>
    <col min="13063" max="13063" width="4.59765625" style="113" customWidth="1"/>
    <col min="13064" max="13064" width="10.796875" style="113" customWidth="1"/>
    <col min="13065" max="13310" width="8.796875" style="113"/>
    <col min="13311" max="13311" width="5.796875" style="113" customWidth="1"/>
    <col min="13312" max="13312" width="9.796875" style="113" customWidth="1"/>
    <col min="13313" max="13313" width="15.5" style="113" customWidth="1"/>
    <col min="13314" max="13314" width="15.3984375" style="113" customWidth="1"/>
    <col min="13315" max="13315" width="10.796875" style="113" customWidth="1"/>
    <col min="13316" max="13316" width="4.59765625" style="113" customWidth="1"/>
    <col min="13317" max="13318" width="10.796875" style="113" customWidth="1"/>
    <col min="13319" max="13319" width="4.59765625" style="113" customWidth="1"/>
    <col min="13320" max="13320" width="10.796875" style="113" customWidth="1"/>
    <col min="13321" max="13566" width="8.796875" style="113"/>
    <col min="13567" max="13567" width="5.796875" style="113" customWidth="1"/>
    <col min="13568" max="13568" width="9.796875" style="113" customWidth="1"/>
    <col min="13569" max="13569" width="15.5" style="113" customWidth="1"/>
    <col min="13570" max="13570" width="15.3984375" style="113" customWidth="1"/>
    <col min="13571" max="13571" width="10.796875" style="113" customWidth="1"/>
    <col min="13572" max="13572" width="4.59765625" style="113" customWidth="1"/>
    <col min="13573" max="13574" width="10.796875" style="113" customWidth="1"/>
    <col min="13575" max="13575" width="4.59765625" style="113" customWidth="1"/>
    <col min="13576" max="13576" width="10.796875" style="113" customWidth="1"/>
    <col min="13577" max="13822" width="8.796875" style="113"/>
    <col min="13823" max="13823" width="5.796875" style="113" customWidth="1"/>
    <col min="13824" max="13824" width="9.796875" style="113" customWidth="1"/>
    <col min="13825" max="13825" width="15.5" style="113" customWidth="1"/>
    <col min="13826" max="13826" width="15.3984375" style="113" customWidth="1"/>
    <col min="13827" max="13827" width="10.796875" style="113" customWidth="1"/>
    <col min="13828" max="13828" width="4.59765625" style="113" customWidth="1"/>
    <col min="13829" max="13830" width="10.796875" style="113" customWidth="1"/>
    <col min="13831" max="13831" width="4.59765625" style="113" customWidth="1"/>
    <col min="13832" max="13832" width="10.796875" style="113" customWidth="1"/>
    <col min="13833" max="14078" width="8.796875" style="113"/>
    <col min="14079" max="14079" width="5.796875" style="113" customWidth="1"/>
    <col min="14080" max="14080" width="9.796875" style="113" customWidth="1"/>
    <col min="14081" max="14081" width="15.5" style="113" customWidth="1"/>
    <col min="14082" max="14082" width="15.3984375" style="113" customWidth="1"/>
    <col min="14083" max="14083" width="10.796875" style="113" customWidth="1"/>
    <col min="14084" max="14084" width="4.59765625" style="113" customWidth="1"/>
    <col min="14085" max="14086" width="10.796875" style="113" customWidth="1"/>
    <col min="14087" max="14087" width="4.59765625" style="113" customWidth="1"/>
    <col min="14088" max="14088" width="10.796875" style="113" customWidth="1"/>
    <col min="14089" max="14334" width="8.796875" style="113"/>
    <col min="14335" max="14335" width="5.796875" style="113" customWidth="1"/>
    <col min="14336" max="14336" width="9.796875" style="113" customWidth="1"/>
    <col min="14337" max="14337" width="15.5" style="113" customWidth="1"/>
    <col min="14338" max="14338" width="15.3984375" style="113" customWidth="1"/>
    <col min="14339" max="14339" width="10.796875" style="113" customWidth="1"/>
    <col min="14340" max="14340" width="4.59765625" style="113" customWidth="1"/>
    <col min="14341" max="14342" width="10.796875" style="113" customWidth="1"/>
    <col min="14343" max="14343" width="4.59765625" style="113" customWidth="1"/>
    <col min="14344" max="14344" width="10.796875" style="113" customWidth="1"/>
    <col min="14345" max="14590" width="8.796875" style="113"/>
    <col min="14591" max="14591" width="5.796875" style="113" customWidth="1"/>
    <col min="14592" max="14592" width="9.796875" style="113" customWidth="1"/>
    <col min="14593" max="14593" width="15.5" style="113" customWidth="1"/>
    <col min="14594" max="14594" width="15.3984375" style="113" customWidth="1"/>
    <col min="14595" max="14595" width="10.796875" style="113" customWidth="1"/>
    <col min="14596" max="14596" width="4.59765625" style="113" customWidth="1"/>
    <col min="14597" max="14598" width="10.796875" style="113" customWidth="1"/>
    <col min="14599" max="14599" width="4.59765625" style="113" customWidth="1"/>
    <col min="14600" max="14600" width="10.796875" style="113" customWidth="1"/>
    <col min="14601" max="14846" width="8.796875" style="113"/>
    <col min="14847" max="14847" width="5.796875" style="113" customWidth="1"/>
    <col min="14848" max="14848" width="9.796875" style="113" customWidth="1"/>
    <col min="14849" max="14849" width="15.5" style="113" customWidth="1"/>
    <col min="14850" max="14850" width="15.3984375" style="113" customWidth="1"/>
    <col min="14851" max="14851" width="10.796875" style="113" customWidth="1"/>
    <col min="14852" max="14852" width="4.59765625" style="113" customWidth="1"/>
    <col min="14853" max="14854" width="10.796875" style="113" customWidth="1"/>
    <col min="14855" max="14855" width="4.59765625" style="113" customWidth="1"/>
    <col min="14856" max="14856" width="10.796875" style="113" customWidth="1"/>
    <col min="14857" max="15102" width="8.796875" style="113"/>
    <col min="15103" max="15103" width="5.796875" style="113" customWidth="1"/>
    <col min="15104" max="15104" width="9.796875" style="113" customWidth="1"/>
    <col min="15105" max="15105" width="15.5" style="113" customWidth="1"/>
    <col min="15106" max="15106" width="15.3984375" style="113" customWidth="1"/>
    <col min="15107" max="15107" width="10.796875" style="113" customWidth="1"/>
    <col min="15108" max="15108" width="4.59765625" style="113" customWidth="1"/>
    <col min="15109" max="15110" width="10.796875" style="113" customWidth="1"/>
    <col min="15111" max="15111" width="4.59765625" style="113" customWidth="1"/>
    <col min="15112" max="15112" width="10.796875" style="113" customWidth="1"/>
    <col min="15113" max="15358" width="8.796875" style="113"/>
    <col min="15359" max="15359" width="5.796875" style="113" customWidth="1"/>
    <col min="15360" max="15360" width="9.796875" style="113" customWidth="1"/>
    <col min="15361" max="15361" width="15.5" style="113" customWidth="1"/>
    <col min="15362" max="15362" width="15.3984375" style="113" customWidth="1"/>
    <col min="15363" max="15363" width="10.796875" style="113" customWidth="1"/>
    <col min="15364" max="15364" width="4.59765625" style="113" customWidth="1"/>
    <col min="15365" max="15366" width="10.796875" style="113" customWidth="1"/>
    <col min="15367" max="15367" width="4.59765625" style="113" customWidth="1"/>
    <col min="15368" max="15368" width="10.796875" style="113" customWidth="1"/>
    <col min="15369" max="15614" width="8.796875" style="113"/>
    <col min="15615" max="15615" width="5.796875" style="113" customWidth="1"/>
    <col min="15616" max="15616" width="9.796875" style="113" customWidth="1"/>
    <col min="15617" max="15617" width="15.5" style="113" customWidth="1"/>
    <col min="15618" max="15618" width="15.3984375" style="113" customWidth="1"/>
    <col min="15619" max="15619" width="10.796875" style="113" customWidth="1"/>
    <col min="15620" max="15620" width="4.59765625" style="113" customWidth="1"/>
    <col min="15621" max="15622" width="10.796875" style="113" customWidth="1"/>
    <col min="15623" max="15623" width="4.59765625" style="113" customWidth="1"/>
    <col min="15624" max="15624" width="10.796875" style="113" customWidth="1"/>
    <col min="15625" max="15870" width="8.796875" style="113"/>
    <col min="15871" max="15871" width="5.796875" style="113" customWidth="1"/>
    <col min="15872" max="15872" width="9.796875" style="113" customWidth="1"/>
    <col min="15873" max="15873" width="15.5" style="113" customWidth="1"/>
    <col min="15874" max="15874" width="15.3984375" style="113" customWidth="1"/>
    <col min="15875" max="15875" width="10.796875" style="113" customWidth="1"/>
    <col min="15876" max="15876" width="4.59765625" style="113" customWidth="1"/>
    <col min="15877" max="15878" width="10.796875" style="113" customWidth="1"/>
    <col min="15879" max="15879" width="4.59765625" style="113" customWidth="1"/>
    <col min="15880" max="15880" width="10.796875" style="113" customWidth="1"/>
    <col min="15881" max="16126" width="8.796875" style="113"/>
    <col min="16127" max="16127" width="5.796875" style="113" customWidth="1"/>
    <col min="16128" max="16128" width="9.796875" style="113" customWidth="1"/>
    <col min="16129" max="16129" width="15.5" style="113" customWidth="1"/>
    <col min="16130" max="16130" width="15.3984375" style="113" customWidth="1"/>
    <col min="16131" max="16131" width="10.796875" style="113" customWidth="1"/>
    <col min="16132" max="16132" width="4.59765625" style="113" customWidth="1"/>
    <col min="16133" max="16134" width="10.796875" style="113" customWidth="1"/>
    <col min="16135" max="16135" width="4.59765625" style="113" customWidth="1"/>
    <col min="16136" max="16136" width="10.796875" style="113" customWidth="1"/>
    <col min="16137" max="16384" width="8.796875" style="113"/>
  </cols>
  <sheetData>
    <row r="1" spans="1:9" ht="57" customHeight="1" x14ac:dyDescent="0.45">
      <c r="B1" s="107">
        <v>5</v>
      </c>
      <c r="D1" s="109"/>
      <c r="G1" s="110"/>
      <c r="H1" s="111" t="s">
        <v>309</v>
      </c>
      <c r="I1" s="112"/>
    </row>
    <row r="2" spans="1:9" ht="44.25" customHeight="1" x14ac:dyDescent="0.45">
      <c r="A2" s="269" t="s">
        <v>346</v>
      </c>
      <c r="B2" s="269"/>
      <c r="C2" s="269"/>
      <c r="D2" s="269"/>
      <c r="E2" s="269"/>
      <c r="F2" s="269"/>
      <c r="G2" s="110"/>
      <c r="H2" s="114"/>
      <c r="I2" s="112"/>
    </row>
    <row r="3" spans="1:9" ht="44.25" customHeight="1" thickBot="1" x14ac:dyDescent="0.5">
      <c r="A3" s="268" t="str">
        <f>A5</f>
        <v>2026年</v>
      </c>
      <c r="B3" s="268"/>
      <c r="C3" s="268"/>
      <c r="D3" s="115" t="s">
        <v>310</v>
      </c>
      <c r="E3" s="116"/>
      <c r="F3" s="116"/>
      <c r="G3" s="116"/>
      <c r="H3" s="116"/>
    </row>
    <row r="4" spans="1:9" ht="39" customHeight="1" thickBot="1" x14ac:dyDescent="0.5">
      <c r="A4" s="259" t="s">
        <v>311</v>
      </c>
      <c r="B4" s="260"/>
      <c r="C4" s="261"/>
      <c r="D4" s="117" t="s">
        <v>312</v>
      </c>
      <c r="E4" s="117" t="s">
        <v>313</v>
      </c>
      <c r="F4" s="262" t="s">
        <v>314</v>
      </c>
      <c r="G4" s="263"/>
      <c r="H4" s="264"/>
    </row>
    <row r="5" spans="1:9" ht="61.5" customHeight="1" thickTop="1" thickBot="1" x14ac:dyDescent="0.5">
      <c r="A5" s="265" t="s">
        <v>315</v>
      </c>
      <c r="B5" s="118" t="s">
        <v>318</v>
      </c>
      <c r="C5" s="119">
        <v>46048</v>
      </c>
      <c r="D5" s="119">
        <v>46038</v>
      </c>
      <c r="E5" s="119">
        <v>46041</v>
      </c>
      <c r="F5" s="120">
        <f>C5</f>
        <v>46048</v>
      </c>
      <c r="G5" s="121" t="s">
        <v>317</v>
      </c>
      <c r="H5" s="122">
        <f>F5+$B$1</f>
        <v>46053</v>
      </c>
    </row>
    <row r="6" spans="1:9" ht="61.5" customHeight="1" thickTop="1" thickBot="1" x14ac:dyDescent="0.5">
      <c r="A6" s="266"/>
      <c r="B6" s="123" t="s">
        <v>319</v>
      </c>
      <c r="C6" s="124">
        <v>46078</v>
      </c>
      <c r="D6" s="125">
        <v>46070</v>
      </c>
      <c r="E6" s="126">
        <v>46071</v>
      </c>
      <c r="F6" s="120">
        <f>C6</f>
        <v>46078</v>
      </c>
      <c r="G6" s="121" t="s">
        <v>317</v>
      </c>
      <c r="H6" s="122">
        <f>F6+$B$1</f>
        <v>46083</v>
      </c>
    </row>
    <row r="7" spans="1:9" ht="61.5" customHeight="1" thickTop="1" thickBot="1" x14ac:dyDescent="0.5">
      <c r="A7" s="266"/>
      <c r="B7" s="118" t="s">
        <v>320</v>
      </c>
      <c r="C7" s="119">
        <v>46106</v>
      </c>
      <c r="D7" s="119">
        <v>46097</v>
      </c>
      <c r="E7" s="119">
        <v>46098</v>
      </c>
      <c r="F7" s="120">
        <f t="shared" ref="F7:F16" si="0">C7</f>
        <v>46106</v>
      </c>
      <c r="G7" s="121" t="s">
        <v>317</v>
      </c>
      <c r="H7" s="122">
        <f>F7+$B$1</f>
        <v>46111</v>
      </c>
    </row>
    <row r="8" spans="1:9" ht="61.5" customHeight="1" thickTop="1" thickBot="1" x14ac:dyDescent="0.5">
      <c r="A8" s="266"/>
      <c r="B8" s="123" t="s">
        <v>321</v>
      </c>
      <c r="C8" s="119">
        <v>46136</v>
      </c>
      <c r="D8" s="119">
        <v>46128</v>
      </c>
      <c r="E8" s="119">
        <v>46129</v>
      </c>
      <c r="F8" s="120">
        <f t="shared" si="0"/>
        <v>46136</v>
      </c>
      <c r="G8" s="121" t="s">
        <v>317</v>
      </c>
      <c r="H8" s="122">
        <f t="shared" ref="H8:H15" si="1">F8+$B$1</f>
        <v>46141</v>
      </c>
    </row>
    <row r="9" spans="1:9" ht="61.5" customHeight="1" thickTop="1" thickBot="1" x14ac:dyDescent="0.5">
      <c r="A9" s="266"/>
      <c r="B9" s="118" t="s">
        <v>322</v>
      </c>
      <c r="C9" s="119">
        <v>46167</v>
      </c>
      <c r="D9" s="119">
        <v>46157</v>
      </c>
      <c r="E9" s="119">
        <v>46160</v>
      </c>
      <c r="F9" s="120">
        <f t="shared" si="0"/>
        <v>46167</v>
      </c>
      <c r="G9" s="121" t="s">
        <v>317</v>
      </c>
      <c r="H9" s="122">
        <f t="shared" si="1"/>
        <v>46172</v>
      </c>
    </row>
    <row r="10" spans="1:9" ht="61.5" customHeight="1" thickTop="1" thickBot="1" x14ac:dyDescent="0.5">
      <c r="A10" s="266"/>
      <c r="B10" s="123" t="s">
        <v>323</v>
      </c>
      <c r="C10" s="119">
        <v>46198</v>
      </c>
      <c r="D10" s="119">
        <v>46190</v>
      </c>
      <c r="E10" s="119">
        <v>46191</v>
      </c>
      <c r="F10" s="120">
        <f t="shared" si="0"/>
        <v>46198</v>
      </c>
      <c r="G10" s="121" t="s">
        <v>317</v>
      </c>
      <c r="H10" s="122">
        <f t="shared" si="1"/>
        <v>46203</v>
      </c>
    </row>
    <row r="11" spans="1:9" ht="61.5" customHeight="1" thickTop="1" thickBot="1" x14ac:dyDescent="0.5">
      <c r="A11" s="266"/>
      <c r="B11" s="118" t="s">
        <v>324</v>
      </c>
      <c r="C11" s="119">
        <v>46227</v>
      </c>
      <c r="D11" s="119">
        <v>46218</v>
      </c>
      <c r="E11" s="119">
        <v>46219</v>
      </c>
      <c r="F11" s="120">
        <f t="shared" si="0"/>
        <v>46227</v>
      </c>
      <c r="G11" s="121" t="s">
        <v>317</v>
      </c>
      <c r="H11" s="122">
        <f t="shared" si="1"/>
        <v>46232</v>
      </c>
    </row>
    <row r="12" spans="1:9" ht="61.5" customHeight="1" thickTop="1" thickBot="1" x14ac:dyDescent="0.5">
      <c r="A12" s="266"/>
      <c r="B12" s="123" t="s">
        <v>325</v>
      </c>
      <c r="C12" s="119">
        <v>46259</v>
      </c>
      <c r="D12" s="119">
        <v>46251</v>
      </c>
      <c r="E12" s="119">
        <v>46252</v>
      </c>
      <c r="F12" s="120">
        <f t="shared" si="0"/>
        <v>46259</v>
      </c>
      <c r="G12" s="121" t="s">
        <v>317</v>
      </c>
      <c r="H12" s="122">
        <f t="shared" si="1"/>
        <v>46264</v>
      </c>
    </row>
    <row r="13" spans="1:9" ht="61.5" customHeight="1" thickTop="1" thickBot="1" x14ac:dyDescent="0.5">
      <c r="A13" s="266"/>
      <c r="B13" s="118" t="s">
        <v>326</v>
      </c>
      <c r="C13" s="119">
        <v>46290</v>
      </c>
      <c r="D13" s="119">
        <v>46280</v>
      </c>
      <c r="E13" s="119">
        <v>46281</v>
      </c>
      <c r="F13" s="120">
        <f t="shared" si="0"/>
        <v>46290</v>
      </c>
      <c r="G13" s="121" t="s">
        <v>317</v>
      </c>
      <c r="H13" s="122">
        <f t="shared" si="1"/>
        <v>46295</v>
      </c>
    </row>
    <row r="14" spans="1:9" ht="61.5" customHeight="1" thickTop="1" thickBot="1" x14ac:dyDescent="0.5">
      <c r="A14" s="266"/>
      <c r="B14" s="123" t="s">
        <v>327</v>
      </c>
      <c r="C14" s="119">
        <v>46321</v>
      </c>
      <c r="D14" s="119">
        <v>46311</v>
      </c>
      <c r="E14" s="119">
        <v>46314</v>
      </c>
      <c r="F14" s="120">
        <f t="shared" si="0"/>
        <v>46321</v>
      </c>
      <c r="G14" s="121" t="s">
        <v>317</v>
      </c>
      <c r="H14" s="122">
        <f t="shared" si="1"/>
        <v>46326</v>
      </c>
    </row>
    <row r="15" spans="1:9" ht="61.5" customHeight="1" thickTop="1" thickBot="1" x14ac:dyDescent="0.5">
      <c r="A15" s="266"/>
      <c r="B15" s="118" t="s">
        <v>328</v>
      </c>
      <c r="C15" s="119">
        <v>46351</v>
      </c>
      <c r="D15" s="119">
        <v>46343</v>
      </c>
      <c r="E15" s="119">
        <v>46344</v>
      </c>
      <c r="F15" s="120">
        <f t="shared" si="0"/>
        <v>46351</v>
      </c>
      <c r="G15" s="121" t="s">
        <v>317</v>
      </c>
      <c r="H15" s="122">
        <f t="shared" si="1"/>
        <v>46356</v>
      </c>
    </row>
    <row r="16" spans="1:9" ht="61.5" customHeight="1" thickTop="1" thickBot="1" x14ac:dyDescent="0.5">
      <c r="A16" s="267"/>
      <c r="B16" s="123" t="s">
        <v>316</v>
      </c>
      <c r="C16" s="119">
        <v>46379</v>
      </c>
      <c r="D16" s="119">
        <v>46371</v>
      </c>
      <c r="E16" s="119">
        <v>46372</v>
      </c>
      <c r="F16" s="120">
        <f t="shared" si="0"/>
        <v>46379</v>
      </c>
      <c r="G16" s="121" t="s">
        <v>317</v>
      </c>
      <c r="H16" s="122">
        <f>F16+$B$1</f>
        <v>46384</v>
      </c>
    </row>
    <row r="17" spans="1:8" ht="16.5" customHeight="1" x14ac:dyDescent="0.45">
      <c r="A17" s="256"/>
      <c r="B17" s="256"/>
      <c r="C17" s="256"/>
      <c r="D17" s="256"/>
      <c r="E17" s="256"/>
      <c r="F17" s="256"/>
      <c r="G17" s="127"/>
    </row>
    <row r="18" spans="1:8" ht="21.75" customHeight="1" x14ac:dyDescent="0.45">
      <c r="A18" s="138" t="s">
        <v>329</v>
      </c>
      <c r="B18" s="128"/>
      <c r="C18" s="128"/>
      <c r="F18" s="129"/>
      <c r="G18" s="129"/>
      <c r="H18" s="114"/>
    </row>
    <row r="19" spans="1:8" ht="21.75" customHeight="1" x14ac:dyDescent="0.45">
      <c r="A19" s="139" t="s">
        <v>330</v>
      </c>
      <c r="B19" s="130"/>
      <c r="C19" s="127"/>
      <c r="D19" s="131"/>
      <c r="E19" s="131"/>
      <c r="F19" s="127"/>
      <c r="G19" s="127"/>
      <c r="H19" s="127"/>
    </row>
    <row r="20" spans="1:8" ht="21.75" customHeight="1" x14ac:dyDescent="0.45">
      <c r="A20" s="139" t="s">
        <v>331</v>
      </c>
      <c r="B20" s="130"/>
      <c r="C20" s="127"/>
      <c r="D20" s="131"/>
      <c r="E20" s="131"/>
      <c r="F20" s="127"/>
      <c r="G20" s="127"/>
      <c r="H20" s="127"/>
    </row>
    <row r="21" spans="1:8" ht="21.75" customHeight="1" x14ac:dyDescent="0.45">
      <c r="A21" s="140" t="s">
        <v>351</v>
      </c>
      <c r="B21" s="130"/>
      <c r="C21" s="127"/>
      <c r="D21" s="131"/>
      <c r="E21" s="131"/>
      <c r="F21" s="127"/>
      <c r="G21" s="127"/>
      <c r="H21" s="127"/>
    </row>
    <row r="22" spans="1:8" ht="21.75" customHeight="1" x14ac:dyDescent="0.45">
      <c r="A22" s="139" t="s">
        <v>352</v>
      </c>
      <c r="B22" s="128"/>
      <c r="C22" s="128"/>
      <c r="F22" s="129"/>
      <c r="G22" s="129"/>
      <c r="H22" s="114"/>
    </row>
    <row r="23" spans="1:8" ht="21.75" customHeight="1" x14ac:dyDescent="0.45">
      <c r="A23" s="139" t="s">
        <v>367</v>
      </c>
      <c r="B23" s="128"/>
      <c r="C23" s="128"/>
      <c r="F23" s="129"/>
      <c r="G23" s="129"/>
      <c r="H23" s="114"/>
    </row>
    <row r="24" spans="1:8" ht="21.75" customHeight="1" x14ac:dyDescent="0.45">
      <c r="A24" s="139" t="s">
        <v>368</v>
      </c>
      <c r="B24" s="132"/>
      <c r="D24" s="109"/>
      <c r="F24" s="110"/>
      <c r="G24" s="110"/>
      <c r="H24" s="114"/>
    </row>
    <row r="25" spans="1:8" s="134" customFormat="1" ht="26.4" customHeight="1" x14ac:dyDescent="0.45">
      <c r="A25" s="141" t="s">
        <v>332</v>
      </c>
      <c r="B25" s="133"/>
      <c r="C25" s="132"/>
      <c r="D25" s="132"/>
      <c r="E25" s="132"/>
      <c r="F25" s="132"/>
      <c r="G25" s="132"/>
      <c r="H25" s="132"/>
    </row>
    <row r="26" spans="1:8" ht="21.75" customHeight="1" x14ac:dyDescent="0.45">
      <c r="B26" s="132"/>
    </row>
    <row r="27" spans="1:8" ht="21.75" customHeight="1" x14ac:dyDescent="0.45">
      <c r="B27" s="132"/>
    </row>
    <row r="28" spans="1:8" ht="19.8" x14ac:dyDescent="0.45">
      <c r="C28" s="128"/>
      <c r="F28" s="108"/>
      <c r="G28" s="108"/>
    </row>
  </sheetData>
  <mergeCells count="6">
    <mergeCell ref="A17:F17"/>
    <mergeCell ref="A2:F2"/>
    <mergeCell ref="A3:C3"/>
    <mergeCell ref="A4:C4"/>
    <mergeCell ref="F4:H4"/>
    <mergeCell ref="A5:A16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お願い</vt:lpstr>
      <vt:lpstr>上越合同ポス発注書</vt:lpstr>
      <vt:lpstr>まるごと上越チラシ折込発注書</vt:lpstr>
      <vt:lpstr>JCV cocolaチラシ折込発注書</vt:lpstr>
      <vt:lpstr>比較表</vt:lpstr>
      <vt:lpstr>2026年上越合同スケジュール</vt:lpstr>
      <vt:lpstr>2026年まるごとスケジュール</vt:lpstr>
      <vt:lpstr>2026年JCVスケジュール</vt:lpstr>
      <vt:lpstr>'2026年JCVスケジュール'!Print_Area</vt:lpstr>
      <vt:lpstr>'2026年まるごとスケジュール'!Print_Area</vt:lpstr>
      <vt:lpstr>'2026年上越合同スケジュール'!Print_Area</vt:lpstr>
      <vt:lpstr>'JCV cocolaチラシ折込発注書'!Print_Area</vt:lpstr>
      <vt:lpstr>お願い!Print_Area</vt:lpstr>
      <vt:lpstr>まるごと上越チラシ折込発注書!Print_Area</vt:lpstr>
      <vt:lpstr>上越合同ポス発注書!Print_Area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愛 石田</cp:lastModifiedBy>
  <cp:lastPrinted>2025-12-19T06:53:57Z</cp:lastPrinted>
  <dcterms:created xsi:type="dcterms:W3CDTF">2024-03-14T05:36:04Z</dcterms:created>
  <dcterms:modified xsi:type="dcterms:W3CDTF">2026-01-07T06:33:47Z</dcterms:modified>
</cp:coreProperties>
</file>