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折込スケジュール\2026年\"/>
    </mc:Choice>
  </mc:AlternateContent>
  <xr:revisionPtr revIDLastSave="0" documentId="13_ncr:1_{9D4E9DFB-4DD7-4C14-B1E6-9DC0FEF8AC03}" xr6:coauthVersionLast="47" xr6:coauthVersionMax="47" xr10:uidLastSave="{00000000-0000-0000-0000-000000000000}"/>
  <bookViews>
    <workbookView xWindow="-108" yWindow="-108" windowWidth="23256" windowHeight="12456" activeTab="1" xr2:uid="{CBF571B2-440F-44A6-AF31-8256A6055A28}"/>
  </bookViews>
  <sheets>
    <sheet name="発行スケジュール（まるごと）" sheetId="3" r:id="rId1"/>
    <sheet name="発行スケジュール（チラシ）" sheetId="2" r:id="rId2"/>
    <sheet name="長岡 _年間スケジュール" sheetId="5" r:id="rId3"/>
  </sheets>
  <definedNames>
    <definedName name="_xlnm.Print_Area" localSheetId="2">'長岡 _年間スケジュール'!$A$1:$J$49</definedName>
    <definedName name="_xlnm.Print_Area" localSheetId="1">'発行スケジュール（チラシ）'!$A$2:$F$39</definedName>
    <definedName name="_xlnm.Print_Area" localSheetId="0">'発行スケジュール（まるごと）'!$A$1:$H$36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5" l="1"/>
  <c r="D43" i="5" s="1"/>
  <c r="G41" i="5"/>
  <c r="D39" i="5"/>
  <c r="G39" i="5" s="1"/>
  <c r="G38" i="5"/>
  <c r="D34" i="5"/>
  <c r="D35" i="5" s="1"/>
  <c r="G33" i="5"/>
  <c r="G31" i="5"/>
  <c r="D23" i="5"/>
  <c r="D24" i="5" s="1"/>
  <c r="G21" i="5"/>
  <c r="G19" i="5"/>
  <c r="D16" i="5"/>
  <c r="G16" i="5" s="1"/>
  <c r="G15" i="5"/>
  <c r="G13" i="5"/>
  <c r="D4" i="5"/>
  <c r="D5" i="5" s="1"/>
  <c r="G3" i="5"/>
  <c r="D14" i="3"/>
  <c r="H28" i="3"/>
  <c r="H27" i="3"/>
  <c r="H20" i="3"/>
  <c r="F20" i="3"/>
  <c r="H15" i="3"/>
  <c r="H9" i="3"/>
  <c r="E16" i="2"/>
  <c r="E12" i="2"/>
  <c r="D28" i="3"/>
  <c r="H12" i="3"/>
  <c r="H8" i="3"/>
  <c r="D27" i="3"/>
  <c r="D21" i="3"/>
  <c r="D20" i="3"/>
  <c r="D7" i="3"/>
  <c r="F7" i="3" s="1"/>
  <c r="H7" i="3"/>
  <c r="D6" i="3"/>
  <c r="D17" i="5" l="1"/>
  <c r="G17" i="5" s="1"/>
  <c r="G24" i="5"/>
  <c r="D25" i="5"/>
  <c r="D44" i="5"/>
  <c r="G43" i="5"/>
  <c r="D6" i="5"/>
  <c r="G5" i="5"/>
  <c r="G35" i="5"/>
  <c r="D36" i="5"/>
  <c r="G42" i="5"/>
  <c r="G4" i="5"/>
  <c r="G23" i="5"/>
  <c r="G34" i="5"/>
  <c r="A3" i="3"/>
  <c r="F6" i="3"/>
  <c r="H6" i="3"/>
  <c r="D8" i="3"/>
  <c r="F8" i="3" s="1"/>
  <c r="D9" i="3"/>
  <c r="F9" i="3" s="1"/>
  <c r="D10" i="3"/>
  <c r="F10" i="3" s="1"/>
  <c r="H10" i="3"/>
  <c r="F11" i="3"/>
  <c r="H11" i="3"/>
  <c r="D12" i="3"/>
  <c r="F12" i="3" s="1"/>
  <c r="D13" i="3"/>
  <c r="F13" i="3"/>
  <c r="H13" i="3"/>
  <c r="F14" i="3"/>
  <c r="H14" i="3"/>
  <c r="D15" i="3"/>
  <c r="F15" i="3" s="1"/>
  <c r="D16" i="3"/>
  <c r="F16" i="3" s="1"/>
  <c r="H16" i="3"/>
  <c r="D17" i="3"/>
  <c r="F17" i="3" s="1"/>
  <c r="H17" i="3"/>
  <c r="D18" i="3"/>
  <c r="F18" i="3" s="1"/>
  <c r="H18" i="3"/>
  <c r="D19" i="3"/>
  <c r="F19" i="3" s="1"/>
  <c r="H19" i="3"/>
  <c r="F21" i="3"/>
  <c r="H21" i="3"/>
  <c r="D22" i="3"/>
  <c r="F22" i="3" s="1"/>
  <c r="H22" i="3"/>
  <c r="D23" i="3"/>
  <c r="F23" i="3" s="1"/>
  <c r="H23" i="3"/>
  <c r="D24" i="3"/>
  <c r="F24" i="3" s="1"/>
  <c r="H24" i="3"/>
  <c r="D25" i="3"/>
  <c r="F25" i="3" s="1"/>
  <c r="H25" i="3"/>
  <c r="D26" i="3"/>
  <c r="F26" i="3" s="1"/>
  <c r="H26" i="3"/>
  <c r="F27" i="3"/>
  <c r="F28" i="3"/>
  <c r="D29" i="3"/>
  <c r="F29" i="3" s="1"/>
  <c r="H29" i="3"/>
  <c r="A3" i="2"/>
  <c r="E22" i="2"/>
  <c r="G6" i="5" l="1"/>
  <c r="D7" i="5"/>
  <c r="D45" i="5"/>
  <c r="G44" i="5"/>
  <c r="D26" i="5"/>
  <c r="G25" i="5"/>
  <c r="D37" i="5"/>
  <c r="G37" i="5" s="1"/>
  <c r="G36" i="5"/>
  <c r="E27" i="2"/>
  <c r="E20" i="2"/>
  <c r="E8" i="2"/>
  <c r="G45" i="5" l="1"/>
  <c r="D46" i="5"/>
  <c r="G7" i="5"/>
  <c r="D8" i="5"/>
  <c r="G26" i="5"/>
  <c r="D27" i="5"/>
  <c r="E25" i="2"/>
  <c r="E17" i="2"/>
  <c r="E26" i="2"/>
  <c r="E24" i="2"/>
  <c r="E21" i="2"/>
  <c r="E18" i="2"/>
  <c r="E15" i="2"/>
  <c r="E13" i="2"/>
  <c r="E11" i="2"/>
  <c r="E10" i="2"/>
  <c r="E9" i="2"/>
  <c r="E7" i="2"/>
  <c r="D28" i="5" l="1"/>
  <c r="G27" i="5"/>
  <c r="D9" i="5"/>
  <c r="G8" i="5"/>
  <c r="G46" i="5"/>
  <c r="D47" i="5"/>
  <c r="D48" i="5" l="1"/>
  <c r="G47" i="5"/>
  <c r="D10" i="5"/>
  <c r="G9" i="5"/>
  <c r="G28" i="5"/>
  <c r="D29" i="5"/>
  <c r="G29" i="5" s="1"/>
  <c r="D49" i="5" l="1"/>
  <c r="G49" i="5" s="1"/>
  <c r="G48" i="5"/>
  <c r="G10" i="5"/>
  <c r="D11" i="5"/>
  <c r="D12" i="5" l="1"/>
  <c r="G12" i="5" s="1"/>
  <c r="G11" i="5"/>
</calcChain>
</file>

<file path=xl/sharedStrings.xml><?xml version="1.0" encoding="utf-8"?>
<sst xmlns="http://schemas.openxmlformats.org/spreadsheetml/2006/main" count="212" uniqueCount="59">
  <si>
    <t>毎月　第２・第４土曜日発行</t>
    <rPh sb="0" eb="2">
      <t>マイツキ</t>
    </rPh>
    <rPh sb="3" eb="4">
      <t>ダイ</t>
    </rPh>
    <rPh sb="6" eb="7">
      <t>ダイ</t>
    </rPh>
    <rPh sb="8" eb="11">
      <t>ドヨウビ</t>
    </rPh>
    <rPh sb="11" eb="13">
      <t>ハッコウ</t>
    </rPh>
    <phoneticPr fontId="3"/>
  </si>
  <si>
    <t>配布管理者</t>
    <rPh sb="0" eb="2">
      <t>ハイフ</t>
    </rPh>
    <rPh sb="2" eb="4">
      <t>カンリ</t>
    </rPh>
    <rPh sb="4" eb="5">
      <t>シャ</t>
    </rPh>
    <phoneticPr fontId="2"/>
  </si>
  <si>
    <t xml:space="preserve"> +チラシ折込</t>
    <rPh sb="5" eb="7">
      <t>オリコミ</t>
    </rPh>
    <phoneticPr fontId="2"/>
  </si>
  <si>
    <t>ポスティングスケジュール</t>
    <phoneticPr fontId="2"/>
  </si>
  <si>
    <t>配布期間</t>
    <rPh sb="0" eb="2">
      <t>ハイフ</t>
    </rPh>
    <rPh sb="2" eb="4">
      <t>キカン</t>
    </rPh>
    <phoneticPr fontId="3"/>
  </si>
  <si>
    <t>折込申込締切</t>
    <rPh sb="0" eb="2">
      <t>オリコミ</t>
    </rPh>
    <rPh sb="2" eb="4">
      <t>モウシコミ</t>
    </rPh>
    <rPh sb="4" eb="6">
      <t>シメキリ</t>
    </rPh>
    <phoneticPr fontId="3"/>
  </si>
  <si>
    <t>折込納品最終日</t>
    <rPh sb="0" eb="2">
      <t>オリコミ</t>
    </rPh>
    <rPh sb="2" eb="4">
      <t>ノウヒン</t>
    </rPh>
    <rPh sb="4" eb="7">
      <t>サイシュウビ</t>
    </rPh>
    <phoneticPr fontId="3"/>
  </si>
  <si>
    <t>1月</t>
    <rPh sb="1" eb="2">
      <t>ガツ</t>
    </rPh>
    <phoneticPr fontId="2"/>
  </si>
  <si>
    <t>～</t>
    <phoneticPr fontId="3"/>
  </si>
  <si>
    <t>～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</si>
  <si>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</si>
  <si>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</si>
  <si>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</si>
  <si>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</si>
  <si>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</si>
  <si>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</si>
  <si>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</si>
  <si>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</si>
  <si>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</si>
  <si>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</si>
  <si>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</si>
  <si>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★納品に際しまして･･･</t>
    <rPh sb="1" eb="3">
      <t>ノウヒン</t>
    </rPh>
    <rPh sb="4" eb="5">
      <t>サイ</t>
    </rPh>
    <phoneticPr fontId="3"/>
  </si>
  <si>
    <t>※弊社作業の都合上、チラシの納品日を指定させていただいております。ご協力をお願いします。</t>
    <rPh sb="1" eb="3">
      <t>ヘイシャ</t>
    </rPh>
    <rPh sb="3" eb="5">
      <t>サギョウ</t>
    </rPh>
    <rPh sb="6" eb="8">
      <t>ツゴウ</t>
    </rPh>
    <rPh sb="8" eb="9">
      <t>ウエ</t>
    </rPh>
    <rPh sb="14" eb="17">
      <t>ノウヒンビ</t>
    </rPh>
    <rPh sb="18" eb="20">
      <t>シテイ</t>
    </rPh>
    <rPh sb="34" eb="36">
      <t>キョウリョク</t>
    </rPh>
    <rPh sb="38" eb="39">
      <t>ネガ</t>
    </rPh>
    <phoneticPr fontId="3"/>
  </si>
  <si>
    <t>※総数の2％か200枚のどちらか少ない方を予備として必ずお付けください。</t>
    <phoneticPr fontId="3"/>
  </si>
  <si>
    <t>予備の無い場合は指示通りの配布が出来ない可能性があります。</t>
    <rPh sb="0" eb="2">
      <t>ヨビ</t>
    </rPh>
    <rPh sb="3" eb="4">
      <t>ナ</t>
    </rPh>
    <rPh sb="5" eb="7">
      <t>バアイ</t>
    </rPh>
    <rPh sb="8" eb="10">
      <t>シジ</t>
    </rPh>
    <rPh sb="10" eb="11">
      <t>ドオ</t>
    </rPh>
    <rPh sb="13" eb="15">
      <t>ハイフ</t>
    </rPh>
    <rPh sb="16" eb="18">
      <t>デキ</t>
    </rPh>
    <rPh sb="20" eb="23">
      <t>カノウセイ</t>
    </rPh>
    <phoneticPr fontId="3"/>
  </si>
  <si>
    <t>チラシ合同配布スケジュール</t>
    <rPh sb="3" eb="5">
      <t>ゴウドウ</t>
    </rPh>
    <rPh sb="5" eb="7">
      <t>ハイフ</t>
    </rPh>
    <phoneticPr fontId="2"/>
  </si>
  <si>
    <t>『まるごと生活情報との同配布』とは納品日や配布期間が異なりますので、お間違え無いようご確認ください。</t>
    <rPh sb="5" eb="7">
      <t>セイカツ</t>
    </rPh>
    <rPh sb="7" eb="9">
      <t>ジョウホウ</t>
    </rPh>
    <rPh sb="11" eb="12">
      <t>ドウ</t>
    </rPh>
    <rPh sb="12" eb="14">
      <t>ハイフ</t>
    </rPh>
    <rPh sb="17" eb="20">
      <t>ノウヒンビ</t>
    </rPh>
    <phoneticPr fontId="2"/>
  </si>
  <si>
    <t>9月</t>
    <rPh sb="1" eb="2">
      <t>ガツ</t>
    </rPh>
    <phoneticPr fontId="2"/>
  </si>
  <si>
    <t>長期休暇の都合上、締め切りが早い場合がございます。納品日の調整につきましては各担当へご連絡ください。</t>
    <rPh sb="0" eb="4">
      <t>チョウキキュウカ</t>
    </rPh>
    <rPh sb="5" eb="8">
      <t>ツゴウジョウ</t>
    </rPh>
    <rPh sb="9" eb="10">
      <t>シ</t>
    </rPh>
    <rPh sb="11" eb="12">
      <t>キ</t>
    </rPh>
    <rPh sb="14" eb="15">
      <t>ハヤ</t>
    </rPh>
    <rPh sb="16" eb="18">
      <t>バアイ</t>
    </rPh>
    <rPh sb="25" eb="28">
      <t>ノウヒンビ</t>
    </rPh>
    <rPh sb="29" eb="31">
      <t>チョウセイ</t>
    </rPh>
    <rPh sb="38" eb="41">
      <t>カクタントウ</t>
    </rPh>
    <rPh sb="43" eb="45">
      <t>レンラク</t>
    </rPh>
    <phoneticPr fontId="2"/>
  </si>
  <si>
    <t>※配布が変則的な月がございます。配布期間と各締め切りにご注意ください。</t>
    <rPh sb="1" eb="3">
      <t>ハイフ</t>
    </rPh>
    <rPh sb="4" eb="6">
      <t>ヘンソク</t>
    </rPh>
    <rPh sb="6" eb="7">
      <t>テキ</t>
    </rPh>
    <rPh sb="8" eb="9">
      <t>ツキ</t>
    </rPh>
    <rPh sb="21" eb="22">
      <t>カク</t>
    </rPh>
    <rPh sb="22" eb="23">
      <t>シ</t>
    </rPh>
    <rPh sb="24" eb="25">
      <t>キ</t>
    </rPh>
    <phoneticPr fontId="2"/>
  </si>
  <si>
    <t>折込申込/納品締切</t>
    <rPh sb="0" eb="2">
      <t>オリコミ</t>
    </rPh>
    <rPh sb="2" eb="4">
      <t>モウシコミ</t>
    </rPh>
    <rPh sb="5" eb="7">
      <t>ノウヒン</t>
    </rPh>
    <rPh sb="7" eb="8">
      <t>シ</t>
    </rPh>
    <rPh sb="8" eb="9">
      <t>キ</t>
    </rPh>
    <phoneticPr fontId="3"/>
  </si>
  <si>
    <t>11月</t>
    <rPh sb="2" eb="3">
      <t>ガツ</t>
    </rPh>
    <phoneticPr fontId="2"/>
  </si>
  <si>
    <t>配布管理者</t>
    <rPh sb="0" eb="2">
      <t>ハイフ</t>
    </rPh>
    <rPh sb="2" eb="5">
      <t>カンリシャ</t>
    </rPh>
    <phoneticPr fontId="2"/>
  </si>
  <si>
    <t>配布月/種類</t>
    <rPh sb="0" eb="2">
      <t>ハイフ</t>
    </rPh>
    <rPh sb="2" eb="3">
      <t>ツキ</t>
    </rPh>
    <rPh sb="4" eb="6">
      <t>シュルイ</t>
    </rPh>
    <phoneticPr fontId="2"/>
  </si>
  <si>
    <t>お渡し日</t>
    <rPh sb="1" eb="2">
      <t>ワタ</t>
    </rPh>
    <rPh sb="3" eb="4">
      <t>ビ</t>
    </rPh>
    <phoneticPr fontId="2"/>
  </si>
  <si>
    <t>配布期間</t>
    <rPh sb="0" eb="2">
      <t>ハイフ</t>
    </rPh>
    <rPh sb="2" eb="4">
      <t>キカン</t>
    </rPh>
    <phoneticPr fontId="2"/>
  </si>
  <si>
    <t>まるごと</t>
    <phoneticPr fontId="2"/>
  </si>
  <si>
    <t>～</t>
    <phoneticPr fontId="2"/>
  </si>
  <si>
    <t>7月</t>
    <rPh sb="1" eb="2">
      <t>ガツ</t>
    </rPh>
    <phoneticPr fontId="2"/>
  </si>
  <si>
    <t>チラシ合同</t>
    <rPh sb="3" eb="5">
      <t>ゴウドウ</t>
    </rPh>
    <phoneticPr fontId="2"/>
  </si>
  <si>
    <t>2月</t>
    <rPh sb="1" eb="2">
      <t>ガツ</t>
    </rPh>
    <phoneticPr fontId="2"/>
  </si>
  <si>
    <t>8月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</si>
  <si>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</si>
  <si>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</si>
  <si>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</si>
  <si>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</si>
  <si>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</si>
  <si>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12月</t>
    <rPh sb="2" eb="3">
      <t>ガツ</t>
    </rPh>
    <phoneticPr fontId="2"/>
  </si>
  <si>
    <t>2026年</t>
    <rPh sb="4" eb="5">
      <t>ネン</t>
    </rPh>
    <phoneticPr fontId="2"/>
  </si>
  <si>
    <r>
      <t>※折込納品最終日を過ぎた場合、</t>
    </r>
    <r>
      <rPr>
        <b/>
        <u/>
        <sz val="11"/>
        <color rgb="FFFF0000"/>
        <rFont val="BIZ UDゴシック"/>
        <family val="3"/>
        <charset val="128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2"/>
  </si>
  <si>
    <t>※金、土、日、祝日は納品の受付ができません。</t>
    <rPh sb="1" eb="2">
      <t>キン</t>
    </rPh>
    <rPh sb="3" eb="4">
      <t>ツチ</t>
    </rPh>
    <rPh sb="5" eb="6">
      <t>ヒ</t>
    </rPh>
    <rPh sb="7" eb="9">
      <t>シュクジツ</t>
    </rPh>
    <rPh sb="10" eb="12">
      <t>ノウヒン</t>
    </rPh>
    <rPh sb="13" eb="15">
      <t>ウケツケ</t>
    </rPh>
    <phoneticPr fontId="3"/>
  </si>
  <si>
    <t>※チラシ合同配布は長期休暇に重なるため、オーダーにてご対応</t>
    <rPh sb="9" eb="13">
      <t>チョウキキュウカ</t>
    </rPh>
    <phoneticPr fontId="2"/>
  </si>
  <si>
    <t>※10月16日からのオーダー配布は作業の都合により、オーダーにてご対応</t>
    <rPh sb="3" eb="4">
      <t>ガツ</t>
    </rPh>
    <rPh sb="6" eb="7">
      <t>ニチ</t>
    </rPh>
    <rPh sb="14" eb="16">
      <t>ハイフ</t>
    </rPh>
    <rPh sb="17" eb="19">
      <t>サギョウ</t>
    </rPh>
    <rPh sb="20" eb="22">
      <t>ツゴウ</t>
    </rPh>
    <rPh sb="33" eb="35">
      <t>タイオウ</t>
    </rPh>
    <phoneticPr fontId="2"/>
  </si>
  <si>
    <t>※金、土、日、祝日は受付できません。</t>
    <rPh sb="1" eb="2">
      <t>キン</t>
    </rPh>
    <rPh sb="3" eb="4">
      <t>ツチ</t>
    </rPh>
    <rPh sb="5" eb="6">
      <t>ヒ</t>
    </rPh>
    <rPh sb="7" eb="9">
      <t>シュクジツ</t>
    </rPh>
    <rPh sb="10" eb="12">
      <t>ウケツケ</t>
    </rPh>
    <phoneticPr fontId="3"/>
  </si>
  <si>
    <r>
      <t>※折込納品最終日を過ぎた場合、</t>
    </r>
    <r>
      <rPr>
        <b/>
        <u/>
        <sz val="11"/>
        <color rgb="FFFF0000"/>
        <rFont val="BIZ UDPゴシック"/>
        <family val="3"/>
        <charset val="128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2"/>
  </si>
  <si>
    <t>★オーダーにつきまして</t>
    <phoneticPr fontId="2"/>
  </si>
  <si>
    <t>チラシ合同配布の無い週に配布をご希望の場合は、お見積させていただいたうえで、</t>
    <rPh sb="3" eb="7">
      <t>ゴウドウハイフ</t>
    </rPh>
    <rPh sb="8" eb="9">
      <t>ナ</t>
    </rPh>
    <rPh sb="10" eb="11">
      <t>シュウ</t>
    </rPh>
    <rPh sb="12" eb="14">
      <t>ハイフ</t>
    </rPh>
    <rPh sb="16" eb="18">
      <t>キボウ</t>
    </rPh>
    <rPh sb="19" eb="21">
      <t>バアイ</t>
    </rPh>
    <rPh sb="24" eb="26">
      <t>ミツモリ</t>
    </rPh>
    <phoneticPr fontId="2"/>
  </si>
  <si>
    <r>
      <rPr>
        <b/>
        <sz val="11"/>
        <rFont val="BIZ UDPゴシック"/>
        <family val="3"/>
        <charset val="128"/>
      </rPr>
      <t>配布の無い週に配布期間1週間にてご対応させていただきます。</t>
    </r>
    <r>
      <rPr>
        <sz val="11"/>
        <rFont val="BIZ UDPゴシック"/>
        <family val="3"/>
        <charset val="128"/>
      </rPr>
      <t>まずはお問い合わせください。</t>
    </r>
    <rPh sb="0" eb="2">
      <t>ハイフ</t>
    </rPh>
    <rPh sb="3" eb="4">
      <t>ナ</t>
    </rPh>
    <rPh sb="5" eb="6">
      <t>シュウ</t>
    </rPh>
    <rPh sb="7" eb="9">
      <t>ハイフ</t>
    </rPh>
    <rPh sb="9" eb="11">
      <t>キカン</t>
    </rPh>
    <rPh sb="12" eb="14">
      <t>シュウカン</t>
    </rPh>
    <rPh sb="17" eb="19">
      <t>タイオウ</t>
    </rPh>
    <rPh sb="33" eb="34">
      <t>ト</t>
    </rPh>
    <rPh sb="35" eb="36">
      <t>ア</t>
    </rPh>
    <phoneticPr fontId="2"/>
  </si>
  <si>
    <t>弊社の作業都合により配布なし</t>
    <rPh sb="0" eb="2">
      <t>ヘイシャ</t>
    </rPh>
    <rPh sb="3" eb="7">
      <t>サギョウツゴウ</t>
    </rPh>
    <rPh sb="10" eb="12">
      <t>ハイフ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</si>
</sst>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日&quot;\(aaa\)&quot;号&quot;"/>
    <numFmt numFmtId="177" formatCode="m&quot;月&quot;d&quot;日&quot;\(aaa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 indent="2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176" fontId="13" fillId="0" borderId="33" xfId="1" applyNumberFormat="1" applyFont="1" applyBorder="1" applyAlignment="1">
      <alignment horizontal="left" vertical="center"/>
    </xf>
    <xf numFmtId="177" fontId="13" fillId="0" borderId="31" xfId="1" applyNumberFormat="1" applyFont="1" applyBorder="1" applyAlignment="1">
      <alignment horizontal="right" vertical="center"/>
    </xf>
    <xf numFmtId="177" fontId="13" fillId="0" borderId="32" xfId="1" applyNumberFormat="1" applyFont="1" applyBorder="1" applyAlignment="1">
      <alignment horizontal="center" vertical="center"/>
    </xf>
    <xf numFmtId="177" fontId="13" fillId="0" borderId="33" xfId="1" applyNumberFormat="1" applyFont="1" applyBorder="1" applyAlignment="1">
      <alignment horizontal="left" vertical="center"/>
    </xf>
    <xf numFmtId="177" fontId="13" fillId="2" borderId="39" xfId="1" applyNumberFormat="1" applyFont="1" applyFill="1" applyBorder="1" applyAlignment="1">
      <alignment horizontal="center" vertical="center"/>
    </xf>
    <xf numFmtId="177" fontId="13" fillId="3" borderId="7" xfId="1" applyNumberFormat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176" fontId="13" fillId="0" borderId="9" xfId="1" applyNumberFormat="1" applyFont="1" applyBorder="1" applyAlignment="1">
      <alignment horizontal="left" vertical="center"/>
    </xf>
    <xf numFmtId="177" fontId="13" fillId="0" borderId="10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center" vertical="center"/>
    </xf>
    <xf numFmtId="177" fontId="13" fillId="0" borderId="9" xfId="1" applyNumberFormat="1" applyFont="1" applyBorder="1" applyAlignment="1">
      <alignment horizontal="left" vertical="center"/>
    </xf>
    <xf numFmtId="177" fontId="13" fillId="2" borderId="12" xfId="1" applyNumberFormat="1" applyFont="1" applyFill="1" applyBorder="1" applyAlignment="1">
      <alignment horizontal="center" vertical="center"/>
    </xf>
    <xf numFmtId="177" fontId="13" fillId="3" borderId="13" xfId="1" applyNumberFormat="1" applyFont="1" applyFill="1" applyBorder="1" applyAlignment="1">
      <alignment horizontal="center" vertical="center"/>
    </xf>
    <xf numFmtId="176" fontId="13" fillId="0" borderId="16" xfId="1" applyNumberFormat="1" applyFont="1" applyBorder="1" applyAlignment="1">
      <alignment horizontal="left" vertical="center"/>
    </xf>
    <xf numFmtId="177" fontId="13" fillId="0" borderId="17" xfId="1" applyNumberFormat="1" applyFont="1" applyBorder="1" applyAlignment="1">
      <alignment horizontal="right" vertical="center"/>
    </xf>
    <xf numFmtId="177" fontId="13" fillId="0" borderId="18" xfId="1" applyNumberFormat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left" vertical="center"/>
    </xf>
    <xf numFmtId="177" fontId="13" fillId="2" borderId="19" xfId="1" applyNumberFormat="1" applyFont="1" applyFill="1" applyBorder="1" applyAlignment="1">
      <alignment horizontal="center" vertical="center"/>
    </xf>
    <xf numFmtId="177" fontId="13" fillId="3" borderId="20" xfId="1" applyNumberFormat="1" applyFont="1" applyFill="1" applyBorder="1" applyAlignment="1">
      <alignment horizontal="center" vertical="center"/>
    </xf>
    <xf numFmtId="176" fontId="13" fillId="0" borderId="29" xfId="1" applyNumberFormat="1" applyFont="1" applyBorder="1" applyAlignment="1">
      <alignment horizontal="left" vertical="center"/>
    </xf>
    <xf numFmtId="177" fontId="13" fillId="0" borderId="28" xfId="1" applyNumberFormat="1" applyFont="1" applyBorder="1" applyAlignment="1">
      <alignment horizontal="right" vertical="center"/>
    </xf>
    <xf numFmtId="177" fontId="13" fillId="0" borderId="0" xfId="1" applyNumberFormat="1" applyFont="1" applyAlignment="1">
      <alignment horizontal="center" vertical="center"/>
    </xf>
    <xf numFmtId="177" fontId="13" fillId="0" borderId="29" xfId="1" applyNumberFormat="1" applyFont="1" applyBorder="1" applyAlignment="1">
      <alignment horizontal="left" vertical="center"/>
    </xf>
    <xf numFmtId="177" fontId="13" fillId="2" borderId="38" xfId="1" applyNumberFormat="1" applyFont="1" applyFill="1" applyBorder="1" applyAlignment="1">
      <alignment horizontal="center" vertical="center"/>
    </xf>
    <xf numFmtId="177" fontId="13" fillId="3" borderId="14" xfId="1" applyNumberFormat="1" applyFont="1" applyFill="1" applyBorder="1" applyAlignment="1">
      <alignment horizontal="center" vertical="center"/>
    </xf>
    <xf numFmtId="176" fontId="13" fillId="0" borderId="41" xfId="1" applyNumberFormat="1" applyFont="1" applyBorder="1" applyAlignment="1">
      <alignment horizontal="left" vertical="center"/>
    </xf>
    <xf numFmtId="177" fontId="13" fillId="0" borderId="30" xfId="1" applyNumberFormat="1" applyFont="1" applyBorder="1" applyAlignment="1">
      <alignment horizontal="right" vertical="center"/>
    </xf>
    <xf numFmtId="177" fontId="13" fillId="0" borderId="42" xfId="1" applyNumberFormat="1" applyFont="1" applyBorder="1" applyAlignment="1">
      <alignment horizontal="center" vertical="center"/>
    </xf>
    <xf numFmtId="177" fontId="13" fillId="0" borderId="43" xfId="1" applyNumberFormat="1" applyFont="1" applyBorder="1" applyAlignment="1">
      <alignment horizontal="left" vertical="center"/>
    </xf>
    <xf numFmtId="177" fontId="13" fillId="2" borderId="44" xfId="1" applyNumberFormat="1" applyFont="1" applyFill="1" applyBorder="1" applyAlignment="1">
      <alignment horizontal="center" vertical="center"/>
    </xf>
    <xf numFmtId="177" fontId="13" fillId="3" borderId="40" xfId="1" applyNumberFormat="1" applyFont="1" applyFill="1" applyBorder="1" applyAlignment="1">
      <alignment horizontal="center" vertical="center"/>
    </xf>
    <xf numFmtId="177" fontId="13" fillId="2" borderId="10" xfId="1" applyNumberFormat="1" applyFont="1" applyFill="1" applyBorder="1" applyAlignment="1">
      <alignment horizontal="center" vertical="center"/>
    </xf>
    <xf numFmtId="176" fontId="13" fillId="0" borderId="23" xfId="1" applyNumberFormat="1" applyFont="1" applyBorder="1" applyAlignment="1">
      <alignment horizontal="left" vertical="center"/>
    </xf>
    <xf numFmtId="177" fontId="13" fillId="0" borderId="24" xfId="1" applyNumberFormat="1" applyFont="1" applyBorder="1" applyAlignment="1">
      <alignment horizontal="right" vertical="center"/>
    </xf>
    <xf numFmtId="177" fontId="13" fillId="0" borderId="25" xfId="1" applyNumberFormat="1" applyFont="1" applyBorder="1" applyAlignment="1">
      <alignment horizontal="center" vertical="center"/>
    </xf>
    <xf numFmtId="177" fontId="13" fillId="0" borderId="26" xfId="1" applyNumberFormat="1" applyFont="1" applyBorder="1" applyAlignment="1">
      <alignment horizontal="left" vertical="center"/>
    </xf>
    <xf numFmtId="177" fontId="13" fillId="2" borderId="24" xfId="1" applyNumberFormat="1" applyFont="1" applyFill="1" applyBorder="1" applyAlignment="1">
      <alignment horizontal="center" vertical="center"/>
    </xf>
    <xf numFmtId="177" fontId="13" fillId="3" borderId="2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indent="2"/>
    </xf>
    <xf numFmtId="176" fontId="13" fillId="0" borderId="52" xfId="1" applyNumberFormat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right" vertical="center" indent="1"/>
    </xf>
    <xf numFmtId="0" fontId="17" fillId="0" borderId="0" xfId="1" applyFont="1" applyAlignment="1">
      <alignment horizontal="left" vertical="center" indent="2"/>
    </xf>
    <xf numFmtId="0" fontId="20" fillId="0" borderId="0" xfId="1" applyFont="1">
      <alignment vertical="center"/>
    </xf>
    <xf numFmtId="0" fontId="21" fillId="3" borderId="6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77" fontId="23" fillId="0" borderId="31" xfId="1" applyNumberFormat="1" applyFont="1" applyBorder="1" applyAlignment="1">
      <alignment horizontal="right" vertical="center"/>
    </xf>
    <xf numFmtId="177" fontId="23" fillId="0" borderId="32" xfId="1" applyNumberFormat="1" applyFont="1" applyBorder="1" applyAlignment="1">
      <alignment horizontal="center" vertical="center"/>
    </xf>
    <xf numFmtId="177" fontId="23" fillId="0" borderId="33" xfId="1" applyNumberFormat="1" applyFont="1" applyBorder="1" applyAlignment="1">
      <alignment horizontal="left" vertical="center"/>
    </xf>
    <xf numFmtId="177" fontId="23" fillId="3" borderId="7" xfId="1" applyNumberFormat="1" applyFont="1" applyFill="1" applyBorder="1" applyAlignment="1">
      <alignment horizontal="center" vertical="center"/>
    </xf>
    <xf numFmtId="0" fontId="23" fillId="0" borderId="0" xfId="1" applyFont="1">
      <alignment vertical="center"/>
    </xf>
    <xf numFmtId="177" fontId="23" fillId="0" borderId="17" xfId="1" applyNumberFormat="1" applyFont="1" applyBorder="1" applyAlignment="1">
      <alignment horizontal="right" vertical="center"/>
    </xf>
    <xf numFmtId="177" fontId="23" fillId="0" borderId="18" xfId="1" applyNumberFormat="1" applyFont="1" applyBorder="1" applyAlignment="1">
      <alignment horizontal="center" vertical="center"/>
    </xf>
    <xf numFmtId="177" fontId="23" fillId="0" borderId="16" xfId="1" applyNumberFormat="1" applyFont="1" applyBorder="1" applyAlignment="1">
      <alignment horizontal="left" vertical="center"/>
    </xf>
    <xf numFmtId="177" fontId="23" fillId="3" borderId="20" xfId="1" applyNumberFormat="1" applyFont="1" applyFill="1" applyBorder="1" applyAlignment="1">
      <alignment horizontal="center" vertical="center"/>
    </xf>
    <xf numFmtId="177" fontId="23" fillId="0" borderId="10" xfId="1" applyNumberFormat="1" applyFont="1" applyBorder="1" applyAlignment="1">
      <alignment horizontal="right" vertical="center"/>
    </xf>
    <xf numFmtId="177" fontId="23" fillId="0" borderId="11" xfId="1" applyNumberFormat="1" applyFont="1" applyBorder="1" applyAlignment="1">
      <alignment horizontal="center" vertical="center"/>
    </xf>
    <xf numFmtId="177" fontId="23" fillId="0" borderId="9" xfId="1" applyNumberFormat="1" applyFont="1" applyBorder="1" applyAlignment="1">
      <alignment horizontal="left" vertical="center"/>
    </xf>
    <xf numFmtId="177" fontId="23" fillId="3" borderId="13" xfId="1" applyNumberFormat="1" applyFont="1" applyFill="1" applyBorder="1" applyAlignment="1">
      <alignment horizontal="center" vertical="center"/>
    </xf>
    <xf numFmtId="177" fontId="23" fillId="0" borderId="28" xfId="1" applyNumberFormat="1" applyFont="1" applyBorder="1" applyAlignment="1">
      <alignment horizontal="right" vertical="center"/>
    </xf>
    <xf numFmtId="177" fontId="23" fillId="0" borderId="0" xfId="1" applyNumberFormat="1" applyFont="1" applyAlignment="1">
      <alignment horizontal="center" vertical="center"/>
    </xf>
    <xf numFmtId="177" fontId="23" fillId="0" borderId="29" xfId="1" applyNumberFormat="1" applyFont="1" applyBorder="1" applyAlignment="1">
      <alignment horizontal="left" vertical="center"/>
    </xf>
    <xf numFmtId="177" fontId="23" fillId="3" borderId="40" xfId="1" applyNumberFormat="1" applyFont="1" applyFill="1" applyBorder="1" applyAlignment="1">
      <alignment horizontal="center" vertical="center"/>
    </xf>
    <xf numFmtId="177" fontId="23" fillId="0" borderId="35" xfId="1" applyNumberFormat="1" applyFont="1" applyBorder="1" applyAlignment="1">
      <alignment horizontal="right" vertical="center"/>
    </xf>
    <xf numFmtId="177" fontId="23" fillId="0" borderId="36" xfId="1" applyNumberFormat="1" applyFont="1" applyBorder="1" applyAlignment="1">
      <alignment horizontal="center" vertical="center"/>
    </xf>
    <xf numFmtId="177" fontId="23" fillId="0" borderId="37" xfId="1" applyNumberFormat="1" applyFont="1" applyBorder="1" applyAlignment="1">
      <alignment horizontal="left" vertical="center"/>
    </xf>
    <xf numFmtId="177" fontId="23" fillId="0" borderId="24" xfId="1" applyNumberFormat="1" applyFont="1" applyBorder="1" applyAlignment="1">
      <alignment horizontal="right" vertical="center"/>
    </xf>
    <xf numFmtId="177" fontId="23" fillId="0" borderId="25" xfId="1" applyNumberFormat="1" applyFont="1" applyBorder="1" applyAlignment="1">
      <alignment horizontal="center" vertical="center"/>
    </xf>
    <xf numFmtId="177" fontId="23" fillId="0" borderId="25" xfId="1" applyNumberFormat="1" applyFont="1" applyBorder="1" applyAlignment="1">
      <alignment horizontal="left" vertical="center"/>
    </xf>
    <xf numFmtId="177" fontId="23" fillId="3" borderId="27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 inden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25" fillId="0" borderId="0" xfId="1" applyFont="1" applyAlignment="1">
      <alignment horizontal="left" vertical="center" indent="2"/>
    </xf>
    <xf numFmtId="0" fontId="19" fillId="0" borderId="0" xfId="1" applyFont="1">
      <alignment vertical="center"/>
    </xf>
    <xf numFmtId="177" fontId="23" fillId="3" borderId="14" xfId="1" applyNumberFormat="1" applyFont="1" applyFill="1" applyBorder="1" applyAlignment="1">
      <alignment horizontal="center" vertical="center"/>
    </xf>
    <xf numFmtId="177" fontId="23" fillId="3" borderId="53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 indent="1"/>
    </xf>
    <xf numFmtId="0" fontId="29" fillId="0" borderId="0" xfId="1" applyFont="1">
      <alignment vertical="center"/>
    </xf>
    <xf numFmtId="0" fontId="30" fillId="5" borderId="45" xfId="1" applyFont="1" applyFill="1" applyBorder="1" applyAlignment="1">
      <alignment horizontal="center" vertical="center" shrinkToFit="1"/>
    </xf>
    <xf numFmtId="177" fontId="30" fillId="4" borderId="45" xfId="1" applyNumberFormat="1" applyFont="1" applyFill="1" applyBorder="1" applyAlignment="1">
      <alignment horizontal="center" vertical="center"/>
    </xf>
    <xf numFmtId="177" fontId="30" fillId="0" borderId="45" xfId="1" applyNumberFormat="1" applyFont="1" applyBorder="1" applyAlignment="1">
      <alignment horizontal="center" vertical="center"/>
    </xf>
    <xf numFmtId="177" fontId="30" fillId="4" borderId="5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16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2" fillId="1" borderId="7" xfId="1" applyFont="1" applyFill="1" applyBorder="1" applyAlignment="1">
      <alignment horizontal="center" vertical="center" textRotation="255"/>
    </xf>
    <xf numFmtId="0" fontId="12" fillId="1" borderId="14" xfId="1" applyFont="1" applyFill="1" applyBorder="1" applyAlignment="1">
      <alignment horizontal="center" vertical="center" textRotation="255"/>
    </xf>
    <xf numFmtId="0" fontId="12" fillId="1" borderId="21" xfId="1" applyFont="1" applyFill="1" applyBorder="1" applyAlignment="1">
      <alignment horizontal="center" vertical="center" textRotation="255"/>
    </xf>
    <xf numFmtId="0" fontId="21" fillId="0" borderId="7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7" fillId="0" borderId="0" xfId="1" applyFont="1" applyAlignment="1">
      <alignment horizontal="left" vertical="center" shrinkToFit="1"/>
    </xf>
    <xf numFmtId="0" fontId="21" fillId="0" borderId="1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2" fillId="1" borderId="7" xfId="1" applyFont="1" applyFill="1" applyBorder="1" applyAlignment="1">
      <alignment horizontal="center" vertical="center" textRotation="255"/>
    </xf>
    <xf numFmtId="0" fontId="22" fillId="1" borderId="14" xfId="1" applyFont="1" applyFill="1" applyBorder="1" applyAlignment="1">
      <alignment horizontal="center" vertical="center" textRotation="255"/>
    </xf>
    <xf numFmtId="0" fontId="22" fillId="1" borderId="21" xfId="1" applyFont="1" applyFill="1" applyBorder="1" applyAlignment="1">
      <alignment horizontal="center" vertical="center" textRotation="255"/>
    </xf>
    <xf numFmtId="0" fontId="21" fillId="0" borderId="14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177" fontId="23" fillId="0" borderId="54" xfId="1" applyNumberFormat="1" applyFont="1" applyBorder="1" applyAlignment="1">
      <alignment horizontal="center" vertical="center"/>
    </xf>
    <xf numFmtId="177" fontId="23" fillId="0" borderId="55" xfId="1" applyNumberFormat="1" applyFont="1" applyBorder="1" applyAlignment="1">
      <alignment horizontal="center" vertical="center"/>
    </xf>
    <xf numFmtId="177" fontId="23" fillId="0" borderId="56" xfId="1" applyNumberFormat="1" applyFont="1" applyBorder="1" applyAlignment="1">
      <alignment horizontal="center" vertical="center"/>
    </xf>
    <xf numFmtId="177" fontId="23" fillId="0" borderId="17" xfId="1" applyNumberFormat="1" applyFont="1" applyBorder="1" applyAlignment="1">
      <alignment horizontal="center" vertical="center"/>
    </xf>
    <xf numFmtId="177" fontId="23" fillId="0" borderId="18" xfId="1" applyNumberFormat="1" applyFont="1" applyBorder="1" applyAlignment="1">
      <alignment horizontal="center" vertical="center"/>
    </xf>
    <xf numFmtId="177" fontId="23" fillId="0" borderId="16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 vertical="center" indent="2"/>
    </xf>
    <xf numFmtId="0" fontId="26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left" vertical="center"/>
    </xf>
    <xf numFmtId="0" fontId="30" fillId="5" borderId="45" xfId="1" applyFont="1" applyFill="1" applyBorder="1" applyAlignment="1">
      <alignment horizontal="center" vertical="center"/>
    </xf>
    <xf numFmtId="0" fontId="30" fillId="5" borderId="46" xfId="1" applyFont="1" applyFill="1" applyBorder="1" applyAlignment="1">
      <alignment horizontal="center" vertical="center"/>
    </xf>
    <xf numFmtId="0" fontId="30" fillId="5" borderId="47" xfId="1" applyFont="1" applyFill="1" applyBorder="1" applyAlignment="1">
      <alignment horizontal="center" vertical="center"/>
    </xf>
    <xf numFmtId="0" fontId="30" fillId="5" borderId="48" xfId="1" applyFont="1" applyFill="1" applyBorder="1" applyAlignment="1">
      <alignment horizontal="center" vertical="center"/>
    </xf>
    <xf numFmtId="0" fontId="31" fillId="5" borderId="45" xfId="1" applyFont="1" applyFill="1" applyBorder="1" applyAlignment="1">
      <alignment horizontal="center" vertical="center"/>
    </xf>
    <xf numFmtId="0" fontId="30" fillId="4" borderId="45" xfId="1" applyFont="1" applyFill="1" applyBorder="1" applyAlignment="1">
      <alignment horizontal="center" vertical="center"/>
    </xf>
    <xf numFmtId="177" fontId="30" fillId="4" borderId="46" xfId="1" applyNumberFormat="1" applyFont="1" applyFill="1" applyBorder="1" applyAlignment="1">
      <alignment horizontal="center" vertical="center"/>
    </xf>
    <xf numFmtId="177" fontId="30" fillId="4" borderId="47" xfId="1" applyNumberFormat="1" applyFont="1" applyFill="1" applyBorder="1" applyAlignment="1">
      <alignment horizontal="center" vertical="center"/>
    </xf>
    <xf numFmtId="177" fontId="30" fillId="4" borderId="48" xfId="1" applyNumberFormat="1" applyFont="1" applyFill="1" applyBorder="1" applyAlignment="1">
      <alignment horizontal="center" vertical="center"/>
    </xf>
    <xf numFmtId="0" fontId="30" fillId="0" borderId="45" xfId="1" applyFont="1" applyBorder="1" applyAlignment="1">
      <alignment horizontal="center" vertical="center"/>
    </xf>
    <xf numFmtId="177" fontId="30" fillId="0" borderId="46" xfId="1" applyNumberFormat="1" applyFont="1" applyBorder="1" applyAlignment="1">
      <alignment horizontal="center" vertical="center"/>
    </xf>
    <xf numFmtId="177" fontId="30" fillId="0" borderId="47" xfId="1" applyNumberFormat="1" applyFont="1" applyBorder="1" applyAlignment="1">
      <alignment horizontal="center" vertical="center"/>
    </xf>
    <xf numFmtId="177" fontId="30" fillId="0" borderId="48" xfId="1" applyNumberFormat="1" applyFont="1" applyBorder="1" applyAlignment="1">
      <alignment horizontal="center" vertical="center"/>
    </xf>
    <xf numFmtId="0" fontId="31" fillId="5" borderId="38" xfId="1" applyFont="1" applyFill="1" applyBorder="1" applyAlignment="1">
      <alignment horizontal="center" vertical="center"/>
    </xf>
    <xf numFmtId="0" fontId="31" fillId="5" borderId="49" xfId="1" applyFont="1" applyFill="1" applyBorder="1" applyAlignment="1">
      <alignment horizontal="center" vertical="center"/>
    </xf>
    <xf numFmtId="0" fontId="30" fillId="4" borderId="46" xfId="1" applyFont="1" applyFill="1" applyBorder="1" applyAlignment="1">
      <alignment horizontal="center" vertical="center"/>
    </xf>
    <xf numFmtId="0" fontId="30" fillId="4" borderId="47" xfId="1" applyFont="1" applyFill="1" applyBorder="1" applyAlignment="1">
      <alignment horizontal="center" vertical="center"/>
    </xf>
    <xf numFmtId="0" fontId="31" fillId="5" borderId="58" xfId="1" applyFont="1" applyFill="1" applyBorder="1" applyAlignment="1">
      <alignment horizontal="center" vertical="center"/>
    </xf>
    <xf numFmtId="0" fontId="30" fillId="0" borderId="46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177" fontId="30" fillId="4" borderId="49" xfId="1" applyNumberFormat="1" applyFont="1" applyFill="1" applyBorder="1" applyAlignment="1">
      <alignment horizontal="center" vertical="center"/>
    </xf>
    <xf numFmtId="177" fontId="30" fillId="4" borderId="50" xfId="1" applyNumberFormat="1" applyFont="1" applyFill="1" applyBorder="1" applyAlignment="1">
      <alignment horizontal="center" vertical="center"/>
    </xf>
    <xf numFmtId="177" fontId="30" fillId="4" borderId="57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26B16407-6CC5-4811-821D-F1D1254C0E7D}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236220</xdr:colOff>
          <xdr:row>0</xdr:row>
          <xdr:rowOff>182880</xdr:rowOff>
        </xdr:from>
        <xdr:to>
          <xdr:col>3</xdr:col>
          <xdr:colOff>30480</xdr:colOff>
          <xdr:row>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441960</xdr:colOff>
      <xdr:row>1</xdr:row>
      <xdr:rowOff>18471</xdr:rowOff>
    </xdr:from>
    <xdr:ext cx="495776" cy="385757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247071"/>
          <a:ext cx="495776" cy="385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1608436</xdr:colOff>
      <xdr:row>2</xdr:row>
      <xdr:rowOff>35858</xdr:rowOff>
    </xdr:from>
    <xdr:to>
      <xdr:col>5</xdr:col>
      <xdr:colOff>2303929</xdr:colOff>
      <xdr:row>3</xdr:row>
      <xdr:rowOff>272212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542" y="251011"/>
          <a:ext cx="695493" cy="541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64CE-200A-4245-B210-AE13674B10E9}">
  <sheetPr codeName="Sheet1">
    <pageSetUpPr fitToPage="1"/>
  </sheetPr>
  <dimension ref="A1:K38"/>
  <sheetViews>
    <sheetView workbookViewId="0">
      <selection activeCell="F22" sqref="F22"/>
    </sheetView>
  </sheetViews>
  <sheetFormatPr defaultColWidth="8.09765625" defaultRowHeight="12.6" x14ac:dyDescent="0.45"/>
  <cols>
    <col min="1" max="1" width="5.796875" style="3" customWidth="1"/>
    <col min="2" max="2" width="6.59765625" style="3" customWidth="1"/>
    <col min="3" max="3" width="12.59765625" style="4" customWidth="1"/>
    <col min="4" max="4" width="14.19921875" style="6" customWidth="1"/>
    <col min="5" max="5" width="7.296875" style="6" customWidth="1"/>
    <col min="6" max="6" width="13.3984375" style="7" customWidth="1"/>
    <col min="7" max="7" width="16.296875" style="7" customWidth="1"/>
    <col min="8" max="8" width="16.296875" style="8" customWidth="1"/>
    <col min="9" max="16384" width="8.09765625" style="3"/>
  </cols>
  <sheetData>
    <row r="1" spans="1:11" s="2" customFormat="1" ht="17.25" customHeight="1" x14ac:dyDescent="0.45">
      <c r="A1" s="113" t="s">
        <v>0</v>
      </c>
      <c r="B1" s="113"/>
      <c r="C1" s="113"/>
      <c r="D1" s="113"/>
      <c r="E1" s="113"/>
      <c r="F1" s="1"/>
      <c r="H1" s="7" t="s">
        <v>1</v>
      </c>
    </row>
    <row r="2" spans="1:11" ht="34.5" customHeight="1" x14ac:dyDescent="0.45">
      <c r="D2" s="5" t="s">
        <v>2</v>
      </c>
      <c r="F2" s="3"/>
      <c r="I2" s="9"/>
      <c r="K2" s="10"/>
    </row>
    <row r="3" spans="1:11" ht="30" customHeight="1" x14ac:dyDescent="0.45">
      <c r="A3" s="114" t="str">
        <f>A6</f>
        <v>2026年</v>
      </c>
      <c r="B3" s="114"/>
      <c r="C3" s="114"/>
      <c r="D3" s="61" t="s">
        <v>3</v>
      </c>
      <c r="E3" s="62"/>
      <c r="F3" s="62"/>
      <c r="G3" s="62"/>
      <c r="H3" s="11"/>
    </row>
    <row r="4" spans="1:11" ht="24.75" customHeight="1" thickBot="1" x14ac:dyDescent="0.5">
      <c r="A4" s="115" t="s">
        <v>29</v>
      </c>
      <c r="B4" s="115"/>
      <c r="C4" s="115"/>
      <c r="D4" s="115"/>
      <c r="E4" s="115"/>
      <c r="F4" s="115"/>
      <c r="G4" s="115"/>
      <c r="H4" s="115"/>
    </row>
    <row r="5" spans="1:11" ht="30" customHeight="1" thickBot="1" x14ac:dyDescent="0.5">
      <c r="A5" s="116"/>
      <c r="B5" s="117"/>
      <c r="C5" s="118"/>
      <c r="D5" s="119" t="s">
        <v>4</v>
      </c>
      <c r="E5" s="120"/>
      <c r="F5" s="121"/>
      <c r="G5" s="13" t="s">
        <v>5</v>
      </c>
      <c r="H5" s="14" t="s">
        <v>6</v>
      </c>
    </row>
    <row r="6" spans="1:11" s="21" customFormat="1" ht="30" customHeight="1" thickTop="1" x14ac:dyDescent="0.45">
      <c r="A6" s="125" t="s">
        <v>48</v>
      </c>
      <c r="B6" s="122" t="s">
        <v>7</v>
      </c>
      <c r="C6" s="15">
        <v>46039</v>
      </c>
      <c r="D6" s="16">
        <f>C6-8</f>
        <v>46031</v>
      </c>
      <c r="E6" s="17" t="s">
        <v>8</v>
      </c>
      <c r="F6" s="18">
        <f t="shared" ref="F6:F19" si="0">D6+6</f>
        <v>46037</v>
      </c>
      <c r="G6" s="19">
        <v>46008</v>
      </c>
      <c r="H6" s="20">
        <f t="shared" ref="H6:H11" si="1">G6+1</f>
        <v>46009</v>
      </c>
    </row>
    <row r="7" spans="1:11" s="21" customFormat="1" ht="30" customHeight="1" thickBot="1" x14ac:dyDescent="0.5">
      <c r="A7" s="126"/>
      <c r="B7" s="123"/>
      <c r="C7" s="60">
        <v>46053</v>
      </c>
      <c r="D7" s="29">
        <f>C7-8</f>
        <v>46045</v>
      </c>
      <c r="E7" s="30" t="s">
        <v>8</v>
      </c>
      <c r="F7" s="31">
        <f t="shared" ref="F7" si="2">D7+6</f>
        <v>46051</v>
      </c>
      <c r="G7" s="32">
        <v>46028</v>
      </c>
      <c r="H7" s="33">
        <f t="shared" ref="H7" si="3">G7+1</f>
        <v>46029</v>
      </c>
    </row>
    <row r="8" spans="1:11" s="21" customFormat="1" ht="30" customHeight="1" thickTop="1" x14ac:dyDescent="0.45">
      <c r="A8" s="126"/>
      <c r="B8" s="122" t="s">
        <v>10</v>
      </c>
      <c r="C8" s="22">
        <v>46067</v>
      </c>
      <c r="D8" s="23">
        <f t="shared" ref="D8:D19" si="4">C8-8</f>
        <v>46059</v>
      </c>
      <c r="E8" s="24" t="s">
        <v>9</v>
      </c>
      <c r="F8" s="25">
        <f t="shared" si="0"/>
        <v>46065</v>
      </c>
      <c r="G8" s="26">
        <v>46049</v>
      </c>
      <c r="H8" s="27">
        <f>G8+1</f>
        <v>46050</v>
      </c>
    </row>
    <row r="9" spans="1:11" s="21" customFormat="1" ht="30" customHeight="1" thickBot="1" x14ac:dyDescent="0.5">
      <c r="A9" s="126"/>
      <c r="B9" s="123"/>
      <c r="C9" s="28">
        <v>46081</v>
      </c>
      <c r="D9" s="29">
        <f t="shared" si="4"/>
        <v>46073</v>
      </c>
      <c r="E9" s="30" t="s">
        <v>9</v>
      </c>
      <c r="F9" s="31">
        <f t="shared" si="0"/>
        <v>46079</v>
      </c>
      <c r="G9" s="32">
        <v>46059</v>
      </c>
      <c r="H9" s="33">
        <f>G9+3</f>
        <v>46062</v>
      </c>
    </row>
    <row r="10" spans="1:11" s="21" customFormat="1" ht="30" customHeight="1" thickTop="1" x14ac:dyDescent="0.45">
      <c r="A10" s="126"/>
      <c r="B10" s="122" t="s">
        <v>11</v>
      </c>
      <c r="C10" s="34">
        <v>46095</v>
      </c>
      <c r="D10" s="35">
        <f t="shared" si="4"/>
        <v>46087</v>
      </c>
      <c r="E10" s="36" t="s">
        <v>9</v>
      </c>
      <c r="F10" s="37">
        <f t="shared" si="0"/>
        <v>46093</v>
      </c>
      <c r="G10" s="38">
        <v>46070</v>
      </c>
      <c r="H10" s="39">
        <f t="shared" si="1"/>
        <v>46071</v>
      </c>
    </row>
    <row r="11" spans="1:11" s="21" customFormat="1" ht="30" customHeight="1" thickBot="1" x14ac:dyDescent="0.5">
      <c r="A11" s="126"/>
      <c r="B11" s="123"/>
      <c r="C11" s="40">
        <v>46109</v>
      </c>
      <c r="D11" s="41">
        <v>46104</v>
      </c>
      <c r="E11" s="42" t="s">
        <v>9</v>
      </c>
      <c r="F11" s="43">
        <f t="shared" si="0"/>
        <v>46110</v>
      </c>
      <c r="G11" s="44">
        <v>46090</v>
      </c>
      <c r="H11" s="45">
        <f t="shared" si="1"/>
        <v>46091</v>
      </c>
    </row>
    <row r="12" spans="1:11" s="21" customFormat="1" ht="30" customHeight="1" thickTop="1" x14ac:dyDescent="0.45">
      <c r="A12" s="126"/>
      <c r="B12" s="122" t="s">
        <v>12</v>
      </c>
      <c r="C12" s="22">
        <v>46123</v>
      </c>
      <c r="D12" s="23">
        <f t="shared" si="4"/>
        <v>46115</v>
      </c>
      <c r="E12" s="24" t="s">
        <v>9</v>
      </c>
      <c r="F12" s="25">
        <f t="shared" si="0"/>
        <v>46121</v>
      </c>
      <c r="G12" s="26">
        <v>46104</v>
      </c>
      <c r="H12" s="27">
        <f>G12+1</f>
        <v>46105</v>
      </c>
    </row>
    <row r="13" spans="1:11" s="21" customFormat="1" ht="30" customHeight="1" thickBot="1" x14ac:dyDescent="0.5">
      <c r="A13" s="126"/>
      <c r="B13" s="123"/>
      <c r="C13" s="28">
        <v>46137</v>
      </c>
      <c r="D13" s="29">
        <f t="shared" si="4"/>
        <v>46129</v>
      </c>
      <c r="E13" s="30" t="s">
        <v>9</v>
      </c>
      <c r="F13" s="31">
        <f t="shared" si="0"/>
        <v>46135</v>
      </c>
      <c r="G13" s="32">
        <v>46118</v>
      </c>
      <c r="H13" s="33">
        <f t="shared" ref="H13:H29" si="5">G13+1</f>
        <v>46119</v>
      </c>
    </row>
    <row r="14" spans="1:11" s="21" customFormat="1" ht="30" customHeight="1" thickTop="1" x14ac:dyDescent="0.45">
      <c r="A14" s="126"/>
      <c r="B14" s="122" t="s">
        <v>13</v>
      </c>
      <c r="C14" s="22">
        <v>46158</v>
      </c>
      <c r="D14" s="23">
        <f t="shared" si="4"/>
        <v>46150</v>
      </c>
      <c r="E14" s="24" t="s">
        <v>9</v>
      </c>
      <c r="F14" s="25">
        <f t="shared" si="0"/>
        <v>46156</v>
      </c>
      <c r="G14" s="26">
        <v>46132</v>
      </c>
      <c r="H14" s="27">
        <f t="shared" si="5"/>
        <v>46133</v>
      </c>
    </row>
    <row r="15" spans="1:11" s="21" customFormat="1" ht="30" customHeight="1" thickBot="1" x14ac:dyDescent="0.5">
      <c r="A15" s="126"/>
      <c r="B15" s="123"/>
      <c r="C15" s="28">
        <v>46172</v>
      </c>
      <c r="D15" s="29">
        <f t="shared" si="4"/>
        <v>46164</v>
      </c>
      <c r="E15" s="30" t="s">
        <v>9</v>
      </c>
      <c r="F15" s="31">
        <f t="shared" si="0"/>
        <v>46170</v>
      </c>
      <c r="G15" s="32">
        <v>46139</v>
      </c>
      <c r="H15" s="33">
        <f>G15+1</f>
        <v>46140</v>
      </c>
    </row>
    <row r="16" spans="1:11" s="21" customFormat="1" ht="30" customHeight="1" thickTop="1" x14ac:dyDescent="0.45">
      <c r="A16" s="126"/>
      <c r="B16" s="122" t="s">
        <v>14</v>
      </c>
      <c r="C16" s="22">
        <v>46186</v>
      </c>
      <c r="D16" s="23">
        <f t="shared" si="4"/>
        <v>46178</v>
      </c>
      <c r="E16" s="24" t="s">
        <v>9</v>
      </c>
      <c r="F16" s="25">
        <f t="shared" si="0"/>
        <v>46184</v>
      </c>
      <c r="G16" s="26">
        <v>46167</v>
      </c>
      <c r="H16" s="27">
        <f t="shared" si="5"/>
        <v>46168</v>
      </c>
    </row>
    <row r="17" spans="1:8" s="21" customFormat="1" ht="30" customHeight="1" thickBot="1" x14ac:dyDescent="0.5">
      <c r="A17" s="126"/>
      <c r="B17" s="123"/>
      <c r="C17" s="28">
        <v>46200</v>
      </c>
      <c r="D17" s="29">
        <f t="shared" si="4"/>
        <v>46192</v>
      </c>
      <c r="E17" s="30" t="s">
        <v>9</v>
      </c>
      <c r="F17" s="31">
        <f t="shared" si="0"/>
        <v>46198</v>
      </c>
      <c r="G17" s="32">
        <v>46181</v>
      </c>
      <c r="H17" s="33">
        <f t="shared" si="5"/>
        <v>46182</v>
      </c>
    </row>
    <row r="18" spans="1:8" ht="30" customHeight="1" thickTop="1" x14ac:dyDescent="0.45">
      <c r="A18" s="126"/>
      <c r="B18" s="122" t="s">
        <v>15</v>
      </c>
      <c r="C18" s="22">
        <v>46214</v>
      </c>
      <c r="D18" s="23">
        <f t="shared" si="4"/>
        <v>46206</v>
      </c>
      <c r="E18" s="24" t="s">
        <v>9</v>
      </c>
      <c r="F18" s="25">
        <f t="shared" si="0"/>
        <v>46212</v>
      </c>
      <c r="G18" s="26">
        <v>46195</v>
      </c>
      <c r="H18" s="27">
        <f t="shared" si="5"/>
        <v>46196</v>
      </c>
    </row>
    <row r="19" spans="1:8" ht="30" customHeight="1" thickBot="1" x14ac:dyDescent="0.5">
      <c r="A19" s="126"/>
      <c r="B19" s="123"/>
      <c r="C19" s="28">
        <v>46228</v>
      </c>
      <c r="D19" s="29">
        <f t="shared" si="4"/>
        <v>46220</v>
      </c>
      <c r="E19" s="30" t="s">
        <v>9</v>
      </c>
      <c r="F19" s="31">
        <f t="shared" si="0"/>
        <v>46226</v>
      </c>
      <c r="G19" s="32">
        <v>46209</v>
      </c>
      <c r="H19" s="33">
        <f t="shared" si="5"/>
        <v>46210</v>
      </c>
    </row>
    <row r="20" spans="1:8" ht="30" customHeight="1" thickTop="1" x14ac:dyDescent="0.45">
      <c r="A20" s="126"/>
      <c r="B20" s="122" t="s">
        <v>16</v>
      </c>
      <c r="C20" s="22">
        <v>46242</v>
      </c>
      <c r="D20" s="23">
        <f t="shared" ref="D20" si="6">C20-8</f>
        <v>46234</v>
      </c>
      <c r="E20" s="24" t="s">
        <v>9</v>
      </c>
      <c r="F20" s="25">
        <f>D20+9</f>
        <v>46243</v>
      </c>
      <c r="G20" s="26">
        <v>46220</v>
      </c>
      <c r="H20" s="27">
        <f>G20+4</f>
        <v>46224</v>
      </c>
    </row>
    <row r="21" spans="1:8" ht="30" customHeight="1" thickBot="1" x14ac:dyDescent="0.5">
      <c r="A21" s="126"/>
      <c r="B21" s="123"/>
      <c r="C21" s="28">
        <v>46263</v>
      </c>
      <c r="D21" s="29">
        <f>C21-8</f>
        <v>46255</v>
      </c>
      <c r="E21" s="30" t="s">
        <v>9</v>
      </c>
      <c r="F21" s="31">
        <f t="shared" ref="F21:F29" si="7">D21+6</f>
        <v>46261</v>
      </c>
      <c r="G21" s="32">
        <v>46239</v>
      </c>
      <c r="H21" s="33">
        <f t="shared" si="5"/>
        <v>46240</v>
      </c>
    </row>
    <row r="22" spans="1:8" ht="30" customHeight="1" thickTop="1" x14ac:dyDescent="0.45">
      <c r="A22" s="126"/>
      <c r="B22" s="122" t="s">
        <v>17</v>
      </c>
      <c r="C22" s="22">
        <v>46277</v>
      </c>
      <c r="D22" s="23">
        <f t="shared" ref="D22:D29" si="8">C22-8</f>
        <v>46269</v>
      </c>
      <c r="E22" s="24" t="s">
        <v>9</v>
      </c>
      <c r="F22" s="25">
        <f t="shared" si="7"/>
        <v>46275</v>
      </c>
      <c r="G22" s="26">
        <v>46259</v>
      </c>
      <c r="H22" s="27">
        <f t="shared" si="5"/>
        <v>46260</v>
      </c>
    </row>
    <row r="23" spans="1:8" ht="30" customHeight="1" thickBot="1" x14ac:dyDescent="0.5">
      <c r="A23" s="126"/>
      <c r="B23" s="123"/>
      <c r="C23" s="28">
        <v>46291</v>
      </c>
      <c r="D23" s="29">
        <f t="shared" si="8"/>
        <v>46283</v>
      </c>
      <c r="E23" s="30" t="s">
        <v>9</v>
      </c>
      <c r="F23" s="31">
        <f>D23+6</f>
        <v>46289</v>
      </c>
      <c r="G23" s="32">
        <v>46272</v>
      </c>
      <c r="H23" s="33">
        <f t="shared" si="5"/>
        <v>46273</v>
      </c>
    </row>
    <row r="24" spans="1:8" ht="30" customHeight="1" thickTop="1" x14ac:dyDescent="0.45">
      <c r="A24" s="126"/>
      <c r="B24" s="122" t="s">
        <v>18</v>
      </c>
      <c r="C24" s="22">
        <v>46312</v>
      </c>
      <c r="D24" s="23">
        <f t="shared" si="8"/>
        <v>46304</v>
      </c>
      <c r="E24" s="24" t="s">
        <v>9</v>
      </c>
      <c r="F24" s="25">
        <f t="shared" si="7"/>
        <v>46310</v>
      </c>
      <c r="G24" s="26">
        <v>46293</v>
      </c>
      <c r="H24" s="27">
        <f t="shared" si="5"/>
        <v>46294</v>
      </c>
    </row>
    <row r="25" spans="1:8" ht="30" customHeight="1" thickBot="1" x14ac:dyDescent="0.5">
      <c r="A25" s="126"/>
      <c r="B25" s="123"/>
      <c r="C25" s="28">
        <v>46326</v>
      </c>
      <c r="D25" s="29">
        <f t="shared" si="8"/>
        <v>46318</v>
      </c>
      <c r="E25" s="30" t="s">
        <v>9</v>
      </c>
      <c r="F25" s="31">
        <f t="shared" si="7"/>
        <v>46324</v>
      </c>
      <c r="G25" s="32">
        <v>46301</v>
      </c>
      <c r="H25" s="33">
        <f t="shared" si="5"/>
        <v>46302</v>
      </c>
    </row>
    <row r="26" spans="1:8" ht="30" customHeight="1" thickTop="1" x14ac:dyDescent="0.45">
      <c r="A26" s="126"/>
      <c r="B26" s="122" t="s">
        <v>19</v>
      </c>
      <c r="C26" s="22">
        <v>46340</v>
      </c>
      <c r="D26" s="23">
        <f t="shared" si="8"/>
        <v>46332</v>
      </c>
      <c r="E26" s="24" t="s">
        <v>9</v>
      </c>
      <c r="F26" s="25">
        <f t="shared" si="7"/>
        <v>46338</v>
      </c>
      <c r="G26" s="26">
        <v>46321</v>
      </c>
      <c r="H26" s="27">
        <f t="shared" si="5"/>
        <v>46322</v>
      </c>
    </row>
    <row r="27" spans="1:8" ht="30" customHeight="1" thickBot="1" x14ac:dyDescent="0.5">
      <c r="A27" s="126"/>
      <c r="B27" s="123"/>
      <c r="C27" s="28">
        <v>46354</v>
      </c>
      <c r="D27" s="29">
        <f>C27-8</f>
        <v>46346</v>
      </c>
      <c r="E27" s="30" t="s">
        <v>9</v>
      </c>
      <c r="F27" s="31">
        <f t="shared" si="7"/>
        <v>46352</v>
      </c>
      <c r="G27" s="32">
        <v>46328</v>
      </c>
      <c r="H27" s="33">
        <f>G27+2</f>
        <v>46330</v>
      </c>
    </row>
    <row r="28" spans="1:8" ht="30" customHeight="1" thickTop="1" x14ac:dyDescent="0.45">
      <c r="A28" s="126"/>
      <c r="B28" s="122" t="s">
        <v>20</v>
      </c>
      <c r="C28" s="22">
        <v>46368</v>
      </c>
      <c r="D28" s="23">
        <f>C28-8</f>
        <v>46360</v>
      </c>
      <c r="E28" s="24" t="s">
        <v>9</v>
      </c>
      <c r="F28" s="25">
        <f t="shared" si="7"/>
        <v>46366</v>
      </c>
      <c r="G28" s="46">
        <v>46346</v>
      </c>
      <c r="H28" s="27">
        <f>G28+4</f>
        <v>46350</v>
      </c>
    </row>
    <row r="29" spans="1:8" ht="30" customHeight="1" thickBot="1" x14ac:dyDescent="0.5">
      <c r="A29" s="127"/>
      <c r="B29" s="124"/>
      <c r="C29" s="47">
        <v>46382</v>
      </c>
      <c r="D29" s="48">
        <f t="shared" si="8"/>
        <v>46374</v>
      </c>
      <c r="E29" s="49" t="s">
        <v>9</v>
      </c>
      <c r="F29" s="50">
        <f t="shared" si="7"/>
        <v>46380</v>
      </c>
      <c r="G29" s="51">
        <v>46363</v>
      </c>
      <c r="H29" s="52">
        <f t="shared" si="5"/>
        <v>46364</v>
      </c>
    </row>
    <row r="30" spans="1:8" ht="18" customHeight="1" x14ac:dyDescent="0.45">
      <c r="A30" s="1" t="s">
        <v>21</v>
      </c>
      <c r="B30" s="53"/>
      <c r="C30" s="54"/>
      <c r="D30" s="7"/>
      <c r="F30" s="12"/>
      <c r="G30" s="12"/>
    </row>
    <row r="31" spans="1:8" ht="18" customHeight="1" x14ac:dyDescent="0.45">
      <c r="A31" s="55" t="s">
        <v>22</v>
      </c>
      <c r="B31" s="56"/>
      <c r="C31" s="56"/>
      <c r="D31" s="57"/>
      <c r="E31" s="58"/>
      <c r="F31" s="56"/>
      <c r="G31" s="56"/>
      <c r="H31" s="56"/>
    </row>
    <row r="32" spans="1:8" ht="18" customHeight="1" x14ac:dyDescent="0.45">
      <c r="A32" s="55" t="s">
        <v>50</v>
      </c>
      <c r="B32" s="53"/>
      <c r="C32" s="54"/>
      <c r="D32" s="7"/>
      <c r="F32" s="12"/>
      <c r="G32" s="12"/>
    </row>
    <row r="33" spans="1:8" ht="18" customHeight="1" x14ac:dyDescent="0.45">
      <c r="A33" s="55" t="s">
        <v>23</v>
      </c>
      <c r="B33" s="56"/>
      <c r="C33" s="56"/>
      <c r="D33" s="57"/>
      <c r="E33" s="58"/>
      <c r="F33" s="56"/>
      <c r="G33" s="56"/>
      <c r="H33" s="56"/>
    </row>
    <row r="34" spans="1:8" ht="18" customHeight="1" x14ac:dyDescent="0.45">
      <c r="A34" s="59" t="s">
        <v>24</v>
      </c>
    </row>
    <row r="35" spans="1:8" ht="18" customHeight="1" x14ac:dyDescent="0.45">
      <c r="A35" s="55" t="s">
        <v>49</v>
      </c>
    </row>
    <row r="36" spans="1:8" ht="18" customHeight="1" x14ac:dyDescent="0.45">
      <c r="A36" s="55" t="s">
        <v>28</v>
      </c>
      <c r="B36" s="53"/>
      <c r="C36" s="54"/>
      <c r="D36" s="7"/>
      <c r="F36" s="12"/>
      <c r="G36" s="12"/>
    </row>
    <row r="37" spans="1:8" ht="16.5" customHeight="1" x14ac:dyDescent="0.45"/>
    <row r="38" spans="1:8" ht="16.5" customHeight="1" x14ac:dyDescent="0.45">
      <c r="C38" s="54"/>
      <c r="D38" s="7"/>
      <c r="F38" s="12"/>
      <c r="G38" s="12"/>
    </row>
  </sheetData>
  <mergeCells count="18">
    <mergeCell ref="B24:B25"/>
    <mergeCell ref="B26:B27"/>
    <mergeCell ref="B28:B29"/>
    <mergeCell ref="A6:A29"/>
    <mergeCell ref="B12:B13"/>
    <mergeCell ref="B14:B15"/>
    <mergeCell ref="B16:B17"/>
    <mergeCell ref="B18:B19"/>
    <mergeCell ref="B20:B21"/>
    <mergeCell ref="B22:B23"/>
    <mergeCell ref="B6:B7"/>
    <mergeCell ref="B10:B11"/>
    <mergeCell ref="B8:B9"/>
    <mergeCell ref="A1:E1"/>
    <mergeCell ref="A3:C3"/>
    <mergeCell ref="A4:H4"/>
    <mergeCell ref="A5:C5"/>
    <mergeCell ref="D5:F5"/>
  </mergeCells>
  <phoneticPr fontId="2"/>
  <printOptions horizontalCentered="1" verticalCentered="1"/>
  <pageMargins left="0.19685039370078741" right="0.31496062992125984" top="0.39370078740157483" bottom="0.39370078740157483" header="0.51181102362204722" footer="0.51181102362204722"/>
  <pageSetup paperSize="9" scale="77" orientation="portrait" r:id="rId1"/>
  <headerFooter alignWithMargins="0"/>
  <rowBreaks count="1" manualBreakCount="1">
    <brk id="32" max="7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236220</xdr:colOff>
                <xdr:row>0</xdr:row>
                <xdr:rowOff>182880</xdr:rowOff>
              </from>
              <to>
                <xdr:col>3</xdr:col>
                <xdr:colOff>30480</xdr:colOff>
                <xdr:row>2</xdr:row>
                <xdr:rowOff>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7CF2-3F90-4B65-A9BD-99BB6F6F3F95}">
  <sheetPr codeName="Sheet2">
    <pageSetUpPr fitToPage="1"/>
  </sheetPr>
  <dimension ref="A1:G39"/>
  <sheetViews>
    <sheetView tabSelected="1" view="pageBreakPreview" topLeftCell="A2" zoomScaleNormal="100" zoomScaleSheetLayoutView="100" workbookViewId="0">
      <selection activeCell="J31" sqref="J31"/>
    </sheetView>
  </sheetViews>
  <sheetFormatPr defaultColWidth="8.09765625" defaultRowHeight="12.6" outlineLevelRow="1" x14ac:dyDescent="0.45"/>
  <cols>
    <col min="1" max="1" width="5.796875" style="63" customWidth="1"/>
    <col min="2" max="2" width="6.59765625" style="63" customWidth="1"/>
    <col min="3" max="3" width="15.19921875" style="64" customWidth="1"/>
    <col min="4" max="4" width="6.8984375" style="64" customWidth="1"/>
    <col min="5" max="5" width="15.19921875" style="65" customWidth="1"/>
    <col min="6" max="6" width="32.09765625" style="66" customWidth="1"/>
    <col min="7" max="16384" width="8.09765625" style="63"/>
  </cols>
  <sheetData>
    <row r="1" spans="1:7" hidden="1" outlineLevel="1" x14ac:dyDescent="0.45">
      <c r="B1" s="63">
        <v>6</v>
      </c>
    </row>
    <row r="2" spans="1:7" s="69" customFormat="1" ht="17.25" customHeight="1" collapsed="1" x14ac:dyDescent="0.45">
      <c r="A2" s="147"/>
      <c r="B2" s="147"/>
      <c r="C2" s="147"/>
      <c r="D2" s="147"/>
      <c r="E2" s="67"/>
      <c r="F2" s="68" t="s">
        <v>32</v>
      </c>
    </row>
    <row r="3" spans="1:7" ht="24" customHeight="1" x14ac:dyDescent="0.45">
      <c r="A3" s="148" t="str">
        <f>A7</f>
        <v>2026年</v>
      </c>
      <c r="B3" s="148"/>
      <c r="C3" s="130" t="s">
        <v>25</v>
      </c>
      <c r="D3" s="130"/>
      <c r="E3" s="130"/>
      <c r="F3" s="130"/>
      <c r="G3" s="70"/>
    </row>
    <row r="4" spans="1:7" ht="24" customHeight="1" x14ac:dyDescent="0.45">
      <c r="A4" s="148"/>
      <c r="B4" s="148"/>
      <c r="C4" s="130"/>
      <c r="D4" s="130"/>
      <c r="E4" s="130"/>
      <c r="F4" s="130"/>
    </row>
    <row r="5" spans="1:7" ht="30" customHeight="1" thickBot="1" x14ac:dyDescent="0.5">
      <c r="A5" s="149" t="s">
        <v>26</v>
      </c>
      <c r="B5" s="149"/>
      <c r="C5" s="149"/>
      <c r="D5" s="149"/>
      <c r="E5" s="149"/>
      <c r="F5" s="149"/>
    </row>
    <row r="6" spans="1:7" ht="25.8" customHeight="1" thickBot="1" x14ac:dyDescent="0.5">
      <c r="A6" s="131"/>
      <c r="B6" s="132"/>
      <c r="C6" s="133" t="s">
        <v>4</v>
      </c>
      <c r="D6" s="134"/>
      <c r="E6" s="135"/>
      <c r="F6" s="71" t="s">
        <v>30</v>
      </c>
    </row>
    <row r="7" spans="1:7" s="77" customFormat="1" ht="25.8" customHeight="1" outlineLevel="1" thickTop="1" thickBot="1" x14ac:dyDescent="0.5">
      <c r="A7" s="136" t="s">
        <v>48</v>
      </c>
      <c r="B7" s="72" t="s">
        <v>7</v>
      </c>
      <c r="C7" s="73">
        <v>46038</v>
      </c>
      <c r="D7" s="74" t="s">
        <v>8</v>
      </c>
      <c r="E7" s="75">
        <f>C7+$B$1</f>
        <v>46044</v>
      </c>
      <c r="F7" s="76">
        <v>46027</v>
      </c>
    </row>
    <row r="8" spans="1:7" s="77" customFormat="1" ht="25.8" customHeight="1" outlineLevel="1" thickTop="1" x14ac:dyDescent="0.45">
      <c r="A8" s="137"/>
      <c r="B8" s="128" t="s">
        <v>10</v>
      </c>
      <c r="C8" s="73">
        <v>46052</v>
      </c>
      <c r="D8" s="74" t="s">
        <v>9</v>
      </c>
      <c r="E8" s="75">
        <f>C8+$B$1</f>
        <v>46058</v>
      </c>
      <c r="F8" s="76">
        <v>46041</v>
      </c>
    </row>
    <row r="9" spans="1:7" s="77" customFormat="1" ht="25.8" customHeight="1" outlineLevel="1" thickBot="1" x14ac:dyDescent="0.5">
      <c r="A9" s="137"/>
      <c r="B9" s="140"/>
      <c r="C9" s="78">
        <v>46066</v>
      </c>
      <c r="D9" s="79" t="s">
        <v>8</v>
      </c>
      <c r="E9" s="80">
        <f t="shared" ref="E9:E27" si="0">C9+$B$1</f>
        <v>46072</v>
      </c>
      <c r="F9" s="81">
        <v>46055</v>
      </c>
    </row>
    <row r="10" spans="1:7" s="77" customFormat="1" ht="25.8" customHeight="1" outlineLevel="1" thickTop="1" x14ac:dyDescent="0.45">
      <c r="A10" s="137"/>
      <c r="B10" s="128" t="s">
        <v>11</v>
      </c>
      <c r="C10" s="82">
        <v>46080</v>
      </c>
      <c r="D10" s="83" t="s">
        <v>8</v>
      </c>
      <c r="E10" s="84">
        <f t="shared" si="0"/>
        <v>46086</v>
      </c>
      <c r="F10" s="85">
        <v>46069</v>
      </c>
    </row>
    <row r="11" spans="1:7" s="77" customFormat="1" ht="25.8" customHeight="1" outlineLevel="1" thickBot="1" x14ac:dyDescent="0.5">
      <c r="A11" s="137"/>
      <c r="B11" s="139"/>
      <c r="C11" s="86">
        <v>46094</v>
      </c>
      <c r="D11" s="87" t="s">
        <v>9</v>
      </c>
      <c r="E11" s="88">
        <f t="shared" si="0"/>
        <v>46100</v>
      </c>
      <c r="F11" s="106">
        <v>46083</v>
      </c>
    </row>
    <row r="12" spans="1:7" s="77" customFormat="1" ht="25.8" customHeight="1" outlineLevel="1" thickTop="1" x14ac:dyDescent="0.45">
      <c r="A12" s="137"/>
      <c r="B12" s="128" t="s">
        <v>12</v>
      </c>
      <c r="C12" s="82">
        <v>46108</v>
      </c>
      <c r="D12" s="83" t="s">
        <v>9</v>
      </c>
      <c r="E12" s="84">
        <f>C12+$B$1</f>
        <v>46114</v>
      </c>
      <c r="F12" s="85">
        <v>46097</v>
      </c>
    </row>
    <row r="13" spans="1:7" s="77" customFormat="1" ht="25.8" customHeight="1" outlineLevel="1" thickBot="1" x14ac:dyDescent="0.5">
      <c r="A13" s="137"/>
      <c r="B13" s="139"/>
      <c r="C13" s="86">
        <v>46122</v>
      </c>
      <c r="D13" s="87" t="s">
        <v>8</v>
      </c>
      <c r="E13" s="88">
        <f t="shared" si="0"/>
        <v>46128</v>
      </c>
      <c r="F13" s="105">
        <v>46111</v>
      </c>
    </row>
    <row r="14" spans="1:7" s="77" customFormat="1" ht="25.8" customHeight="1" outlineLevel="1" thickTop="1" thickBot="1" x14ac:dyDescent="0.5">
      <c r="A14" s="137"/>
      <c r="B14" s="72" t="s">
        <v>13</v>
      </c>
      <c r="C14" s="141" t="s">
        <v>51</v>
      </c>
      <c r="D14" s="142"/>
      <c r="E14" s="142"/>
      <c r="F14" s="143"/>
    </row>
    <row r="15" spans="1:7" s="77" customFormat="1" ht="25.8" customHeight="1" outlineLevel="1" thickTop="1" x14ac:dyDescent="0.45">
      <c r="A15" s="137"/>
      <c r="B15" s="128" t="s">
        <v>14</v>
      </c>
      <c r="C15" s="73">
        <v>46171</v>
      </c>
      <c r="D15" s="74" t="s">
        <v>8</v>
      </c>
      <c r="E15" s="75">
        <f t="shared" si="0"/>
        <v>46177</v>
      </c>
      <c r="F15" s="76">
        <v>46160</v>
      </c>
    </row>
    <row r="16" spans="1:7" s="77" customFormat="1" ht="25.8" customHeight="1" outlineLevel="1" thickBot="1" x14ac:dyDescent="0.5">
      <c r="A16" s="137"/>
      <c r="B16" s="140"/>
      <c r="C16" s="78">
        <v>46185</v>
      </c>
      <c r="D16" s="79" t="s">
        <v>9</v>
      </c>
      <c r="E16" s="80">
        <f t="shared" si="0"/>
        <v>46191</v>
      </c>
      <c r="F16" s="81">
        <v>46174</v>
      </c>
    </row>
    <row r="17" spans="1:6" s="77" customFormat="1" ht="25.8" customHeight="1" outlineLevel="1" thickTop="1" x14ac:dyDescent="0.45">
      <c r="A17" s="137"/>
      <c r="B17" s="128" t="s">
        <v>15</v>
      </c>
      <c r="C17" s="73">
        <v>46199</v>
      </c>
      <c r="D17" s="74" t="s">
        <v>9</v>
      </c>
      <c r="E17" s="75">
        <f t="shared" si="0"/>
        <v>46205</v>
      </c>
      <c r="F17" s="76">
        <v>46188</v>
      </c>
    </row>
    <row r="18" spans="1:6" ht="25.8" customHeight="1" outlineLevel="1" thickBot="1" x14ac:dyDescent="0.5">
      <c r="A18" s="137"/>
      <c r="B18" s="140"/>
      <c r="C18" s="90">
        <v>46213</v>
      </c>
      <c r="D18" s="91" t="s">
        <v>8</v>
      </c>
      <c r="E18" s="92">
        <f t="shared" si="0"/>
        <v>46219</v>
      </c>
      <c r="F18" s="106">
        <v>46202</v>
      </c>
    </row>
    <row r="19" spans="1:6" ht="25.8" customHeight="1" outlineLevel="1" thickTop="1" thickBot="1" x14ac:dyDescent="0.5">
      <c r="A19" s="137"/>
      <c r="B19" s="72" t="s">
        <v>16</v>
      </c>
      <c r="C19" s="141" t="s">
        <v>51</v>
      </c>
      <c r="D19" s="142"/>
      <c r="E19" s="142"/>
      <c r="F19" s="143"/>
    </row>
    <row r="20" spans="1:6" ht="25.8" customHeight="1" outlineLevel="1" thickTop="1" x14ac:dyDescent="0.45">
      <c r="A20" s="137"/>
      <c r="B20" s="128" t="s">
        <v>27</v>
      </c>
      <c r="C20" s="73">
        <v>46262</v>
      </c>
      <c r="D20" s="74" t="s">
        <v>9</v>
      </c>
      <c r="E20" s="75">
        <f t="shared" ref="E20" si="1">C20+$B$1</f>
        <v>46268</v>
      </c>
      <c r="F20" s="76">
        <v>46251</v>
      </c>
    </row>
    <row r="21" spans="1:6" ht="25.8" customHeight="1" outlineLevel="1" thickBot="1" x14ac:dyDescent="0.5">
      <c r="A21" s="137"/>
      <c r="B21" s="140"/>
      <c r="C21" s="78">
        <v>46276</v>
      </c>
      <c r="D21" s="79" t="s">
        <v>9</v>
      </c>
      <c r="E21" s="80">
        <f t="shared" si="0"/>
        <v>46282</v>
      </c>
      <c r="F21" s="81">
        <v>46265</v>
      </c>
    </row>
    <row r="22" spans="1:6" ht="25.8" customHeight="1" outlineLevel="1" thickTop="1" x14ac:dyDescent="0.45">
      <c r="A22" s="137"/>
      <c r="B22" s="128" t="s">
        <v>18</v>
      </c>
      <c r="C22" s="73">
        <v>46297</v>
      </c>
      <c r="D22" s="74" t="s">
        <v>8</v>
      </c>
      <c r="E22" s="75">
        <f t="shared" si="0"/>
        <v>46303</v>
      </c>
      <c r="F22" s="76">
        <v>46293</v>
      </c>
    </row>
    <row r="23" spans="1:6" ht="25.8" customHeight="1" outlineLevel="1" thickBot="1" x14ac:dyDescent="0.5">
      <c r="A23" s="137"/>
      <c r="B23" s="140"/>
      <c r="C23" s="144" t="s">
        <v>52</v>
      </c>
      <c r="D23" s="145"/>
      <c r="E23" s="145"/>
      <c r="F23" s="146"/>
    </row>
    <row r="24" spans="1:6" ht="25.8" customHeight="1" outlineLevel="1" thickTop="1" x14ac:dyDescent="0.45">
      <c r="A24" s="137"/>
      <c r="B24" s="128" t="s">
        <v>31</v>
      </c>
      <c r="C24" s="73">
        <v>46325</v>
      </c>
      <c r="D24" s="74" t="s">
        <v>8</v>
      </c>
      <c r="E24" s="75">
        <f t="shared" si="0"/>
        <v>46331</v>
      </c>
      <c r="F24" s="76">
        <v>46314</v>
      </c>
    </row>
    <row r="25" spans="1:6" ht="25.8" customHeight="1" outlineLevel="1" thickBot="1" x14ac:dyDescent="0.5">
      <c r="A25" s="137"/>
      <c r="B25" s="140"/>
      <c r="C25" s="90">
        <v>46339</v>
      </c>
      <c r="D25" s="91" t="s">
        <v>9</v>
      </c>
      <c r="E25" s="92">
        <f t="shared" si="0"/>
        <v>46345</v>
      </c>
      <c r="F25" s="89">
        <v>46328</v>
      </c>
    </row>
    <row r="26" spans="1:6" ht="25.8" customHeight="1" outlineLevel="1" thickTop="1" x14ac:dyDescent="0.45">
      <c r="A26" s="137"/>
      <c r="B26" s="128" t="s">
        <v>20</v>
      </c>
      <c r="C26" s="73">
        <v>46353</v>
      </c>
      <c r="D26" s="74" t="s">
        <v>8</v>
      </c>
      <c r="E26" s="75">
        <f t="shared" si="0"/>
        <v>46359</v>
      </c>
      <c r="F26" s="76">
        <v>46342</v>
      </c>
    </row>
    <row r="27" spans="1:6" ht="25.8" customHeight="1" outlineLevel="1" thickBot="1" x14ac:dyDescent="0.5">
      <c r="A27" s="138"/>
      <c r="B27" s="129"/>
      <c r="C27" s="93">
        <v>46367</v>
      </c>
      <c r="D27" s="94" t="s">
        <v>8</v>
      </c>
      <c r="E27" s="95">
        <f t="shared" si="0"/>
        <v>46373</v>
      </c>
      <c r="F27" s="96">
        <v>46356</v>
      </c>
    </row>
    <row r="28" spans="1:6" ht="17.399999999999999" customHeight="1" x14ac:dyDescent="0.45">
      <c r="A28" s="67" t="s">
        <v>21</v>
      </c>
      <c r="B28" s="97"/>
      <c r="C28" s="65"/>
      <c r="E28" s="98"/>
      <c r="F28" s="87"/>
    </row>
    <row r="29" spans="1:6" ht="17.399999999999999" customHeight="1" x14ac:dyDescent="0.45">
      <c r="A29" s="99" t="s">
        <v>22</v>
      </c>
      <c r="B29" s="100"/>
      <c r="C29" s="101"/>
      <c r="D29" s="102"/>
      <c r="E29" s="100"/>
      <c r="F29" s="100"/>
    </row>
    <row r="30" spans="1:6" ht="17.399999999999999" customHeight="1" x14ac:dyDescent="0.45">
      <c r="A30" s="99" t="s">
        <v>53</v>
      </c>
      <c r="B30" s="97"/>
      <c r="C30" s="65"/>
      <c r="E30" s="98"/>
    </row>
    <row r="31" spans="1:6" ht="17.399999999999999" customHeight="1" x14ac:dyDescent="0.45">
      <c r="A31" s="99" t="s">
        <v>23</v>
      </c>
      <c r="B31" s="100"/>
      <c r="C31" s="101"/>
      <c r="D31" s="102"/>
      <c r="E31" s="100"/>
      <c r="F31" s="100"/>
    </row>
    <row r="32" spans="1:6" ht="17.399999999999999" customHeight="1" x14ac:dyDescent="0.45">
      <c r="A32" s="103" t="s">
        <v>24</v>
      </c>
    </row>
    <row r="33" spans="1:5" ht="17.399999999999999" customHeight="1" x14ac:dyDescent="0.45">
      <c r="A33" s="107" t="s">
        <v>54</v>
      </c>
    </row>
    <row r="34" spans="1:5" ht="17.399999999999999" customHeight="1" x14ac:dyDescent="0.45">
      <c r="A34" s="104" t="s">
        <v>28</v>
      </c>
    </row>
    <row r="35" spans="1:5" ht="17.399999999999999" customHeight="1" x14ac:dyDescent="0.45">
      <c r="C35" s="65"/>
      <c r="E35" s="98"/>
    </row>
    <row r="36" spans="1:5" ht="17.399999999999999" customHeight="1" x14ac:dyDescent="0.45">
      <c r="A36" s="67" t="s">
        <v>55</v>
      </c>
    </row>
    <row r="37" spans="1:5" ht="17.399999999999999" customHeight="1" x14ac:dyDescent="0.45">
      <c r="A37" s="63" t="s">
        <v>56</v>
      </c>
    </row>
    <row r="38" spans="1:5" ht="17.399999999999999" customHeight="1" x14ac:dyDescent="0.45">
      <c r="A38" s="63" t="s">
        <v>57</v>
      </c>
    </row>
    <row r="39" spans="1:5" ht="17.399999999999999" customHeight="1" x14ac:dyDescent="0.45"/>
  </sheetData>
  <mergeCells count="19">
    <mergeCell ref="A2:D2"/>
    <mergeCell ref="A3:B4"/>
    <mergeCell ref="A5:F5"/>
    <mergeCell ref="B26:B27"/>
    <mergeCell ref="C3:F4"/>
    <mergeCell ref="A6:B6"/>
    <mergeCell ref="C6:E6"/>
    <mergeCell ref="A7:A27"/>
    <mergeCell ref="B10:B11"/>
    <mergeCell ref="B8:B9"/>
    <mergeCell ref="B20:B21"/>
    <mergeCell ref="B24:B25"/>
    <mergeCell ref="B12:B13"/>
    <mergeCell ref="B15:B16"/>
    <mergeCell ref="B17:B18"/>
    <mergeCell ref="B22:B23"/>
    <mergeCell ref="C14:F14"/>
    <mergeCell ref="C19:F19"/>
    <mergeCell ref="C23:F23"/>
  </mergeCells>
  <phoneticPr fontId="2"/>
  <printOptions horizontalCentered="1" verticalCentered="1"/>
  <pageMargins left="0.19685039370078741" right="0.31496062992125984" top="0.39370078740157483" bottom="0.39370078740157483" header="0.51181102362204722" footer="0.51181102362204722"/>
  <pageSetup paperSize="9" scale="87" orientation="portrait" r:id="rId1"/>
  <headerFooter alignWithMargins="0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E139-2AEF-4C1F-8C6D-87B018D1B96E}">
  <sheetPr codeName="Sheet4"/>
  <dimension ref="A1:J49"/>
  <sheetViews>
    <sheetView view="pageBreakPreview" zoomScale="60" zoomScaleNormal="100" workbookViewId="0">
      <selection activeCell="B3" sqref="B3:C3"/>
    </sheetView>
  </sheetViews>
  <sheetFormatPr defaultColWidth="4.3984375" defaultRowHeight="12" customHeight="1" x14ac:dyDescent="0.45"/>
  <cols>
    <col min="1" max="1" width="2.59765625" style="63" customWidth="1"/>
    <col min="2" max="2" width="7.296875" style="63" bestFit="1" customWidth="1"/>
    <col min="3" max="3" width="4.3984375" style="63"/>
    <col min="4" max="5" width="5.69921875" style="63" customWidth="1"/>
    <col min="6" max="6" width="2.69921875" style="63" customWidth="1"/>
    <col min="7" max="8" width="5.69921875" style="63" customWidth="1"/>
    <col min="9" max="10" width="10.59765625" style="108" customWidth="1"/>
    <col min="11" max="11" width="2.59765625" style="63" customWidth="1"/>
    <col min="12" max="13" width="4.3984375" style="63"/>
    <col min="14" max="15" width="5.69921875" style="63" customWidth="1"/>
    <col min="16" max="16" width="2.69921875" style="63" customWidth="1"/>
    <col min="17" max="18" width="5.69921875" style="63" customWidth="1"/>
    <col min="19" max="16384" width="4.3984375" style="63"/>
  </cols>
  <sheetData>
    <row r="1" spans="1:10" ht="12" customHeight="1" x14ac:dyDescent="0.45">
      <c r="B1" s="63">
        <v>2026</v>
      </c>
    </row>
    <row r="2" spans="1:10" s="108" customFormat="1" ht="12" customHeight="1" x14ac:dyDescent="0.45">
      <c r="A2" s="150" t="s">
        <v>33</v>
      </c>
      <c r="B2" s="150"/>
      <c r="C2" s="150"/>
      <c r="D2" s="151" t="s">
        <v>34</v>
      </c>
      <c r="E2" s="152"/>
      <c r="F2" s="151" t="s">
        <v>35</v>
      </c>
      <c r="G2" s="153"/>
      <c r="H2" s="153"/>
      <c r="I2" s="109" t="s">
        <v>5</v>
      </c>
      <c r="J2" s="109" t="s">
        <v>6</v>
      </c>
    </row>
    <row r="3" spans="1:10" s="108" customFormat="1" ht="12" customHeight="1" x14ac:dyDescent="0.45">
      <c r="A3" s="154" t="s">
        <v>7</v>
      </c>
      <c r="B3" s="155" t="s">
        <v>36</v>
      </c>
      <c r="C3" s="155"/>
      <c r="D3" s="156">
        <v>46031</v>
      </c>
      <c r="E3" s="157"/>
      <c r="F3" s="110" t="s">
        <v>37</v>
      </c>
      <c r="G3" s="156">
        <f t="shared" ref="G3:G25" si="0">$D3+6</f>
        <v>46037</v>
      </c>
      <c r="H3" s="158"/>
      <c r="I3" s="110">
        <v>46008</v>
      </c>
      <c r="J3" s="110">
        <v>46009</v>
      </c>
    </row>
    <row r="4" spans="1:10" s="108" customFormat="1" ht="12" customHeight="1" x14ac:dyDescent="0.45">
      <c r="A4" s="154"/>
      <c r="B4" s="159" t="s">
        <v>39</v>
      </c>
      <c r="C4" s="159"/>
      <c r="D4" s="160">
        <f t="shared" ref="D4:D12" si="1">$D3+7</f>
        <v>46038</v>
      </c>
      <c r="E4" s="161"/>
      <c r="F4" s="111" t="s">
        <v>37</v>
      </c>
      <c r="G4" s="160">
        <f t="shared" si="0"/>
        <v>46044</v>
      </c>
      <c r="H4" s="162"/>
      <c r="I4" s="160">
        <v>46027</v>
      </c>
      <c r="J4" s="161"/>
    </row>
    <row r="5" spans="1:10" s="108" customFormat="1" ht="12" customHeight="1" x14ac:dyDescent="0.45">
      <c r="A5" s="154"/>
      <c r="B5" s="155" t="s">
        <v>36</v>
      </c>
      <c r="C5" s="155"/>
      <c r="D5" s="156">
        <f t="shared" si="1"/>
        <v>46045</v>
      </c>
      <c r="E5" s="157"/>
      <c r="F5" s="110" t="s">
        <v>37</v>
      </c>
      <c r="G5" s="156">
        <f t="shared" si="0"/>
        <v>46051</v>
      </c>
      <c r="H5" s="158"/>
      <c r="I5" s="110">
        <v>46028</v>
      </c>
      <c r="J5" s="110">
        <v>46029</v>
      </c>
    </row>
    <row r="6" spans="1:10" s="108" customFormat="1" ht="12" customHeight="1" x14ac:dyDescent="0.45">
      <c r="A6" s="163" t="s">
        <v>40</v>
      </c>
      <c r="B6" s="159" t="s">
        <v>39</v>
      </c>
      <c r="C6" s="159"/>
      <c r="D6" s="160">
        <f t="shared" si="1"/>
        <v>46052</v>
      </c>
      <c r="E6" s="161"/>
      <c r="F6" s="111" t="s">
        <v>37</v>
      </c>
      <c r="G6" s="160">
        <f t="shared" si="0"/>
        <v>46058</v>
      </c>
      <c r="H6" s="162"/>
      <c r="I6" s="160">
        <v>46041</v>
      </c>
      <c r="J6" s="161"/>
    </row>
    <row r="7" spans="1:10" s="108" customFormat="1" ht="12" customHeight="1" x14ac:dyDescent="0.45">
      <c r="A7" s="163"/>
      <c r="B7" s="165" t="s">
        <v>36</v>
      </c>
      <c r="C7" s="166"/>
      <c r="D7" s="156">
        <f t="shared" si="1"/>
        <v>46059</v>
      </c>
      <c r="E7" s="157"/>
      <c r="F7" s="110" t="s">
        <v>37</v>
      </c>
      <c r="G7" s="156">
        <f t="shared" si="0"/>
        <v>46065</v>
      </c>
      <c r="H7" s="158"/>
      <c r="I7" s="110">
        <v>46049</v>
      </c>
      <c r="J7" s="110">
        <v>46050</v>
      </c>
    </row>
    <row r="8" spans="1:10" s="108" customFormat="1" ht="12" customHeight="1" x14ac:dyDescent="0.45">
      <c r="A8" s="163"/>
      <c r="B8" s="168" t="s">
        <v>39</v>
      </c>
      <c r="C8" s="169"/>
      <c r="D8" s="160">
        <f t="shared" si="1"/>
        <v>46066</v>
      </c>
      <c r="E8" s="161"/>
      <c r="F8" s="111" t="s">
        <v>37</v>
      </c>
      <c r="G8" s="160">
        <f t="shared" si="0"/>
        <v>46072</v>
      </c>
      <c r="H8" s="162"/>
      <c r="I8" s="160">
        <v>46055</v>
      </c>
      <c r="J8" s="161"/>
    </row>
    <row r="9" spans="1:10" s="108" customFormat="1" ht="12" customHeight="1" x14ac:dyDescent="0.45">
      <c r="A9" s="164"/>
      <c r="B9" s="165" t="s">
        <v>36</v>
      </c>
      <c r="C9" s="166"/>
      <c r="D9" s="156">
        <f t="shared" si="1"/>
        <v>46073</v>
      </c>
      <c r="E9" s="157"/>
      <c r="F9" s="110" t="s">
        <v>37</v>
      </c>
      <c r="G9" s="156">
        <f t="shared" si="0"/>
        <v>46079</v>
      </c>
      <c r="H9" s="158"/>
      <c r="I9" s="110">
        <v>46059</v>
      </c>
      <c r="J9" s="110">
        <v>46062</v>
      </c>
    </row>
    <row r="10" spans="1:10" s="108" customFormat="1" ht="12" customHeight="1" x14ac:dyDescent="0.45">
      <c r="A10" s="167" t="s">
        <v>42</v>
      </c>
      <c r="B10" s="168" t="s">
        <v>39</v>
      </c>
      <c r="C10" s="169"/>
      <c r="D10" s="160">
        <f t="shared" si="1"/>
        <v>46080</v>
      </c>
      <c r="E10" s="161"/>
      <c r="F10" s="111" t="s">
        <v>37</v>
      </c>
      <c r="G10" s="160">
        <f t="shared" si="0"/>
        <v>46086</v>
      </c>
      <c r="H10" s="162"/>
      <c r="I10" s="160">
        <v>46069</v>
      </c>
      <c r="J10" s="161"/>
    </row>
    <row r="11" spans="1:10" s="108" customFormat="1" ht="12" customHeight="1" x14ac:dyDescent="0.45">
      <c r="A11" s="163"/>
      <c r="B11" s="165" t="s">
        <v>36</v>
      </c>
      <c r="C11" s="166"/>
      <c r="D11" s="156">
        <f t="shared" si="1"/>
        <v>46087</v>
      </c>
      <c r="E11" s="157"/>
      <c r="F11" s="110" t="s">
        <v>37</v>
      </c>
      <c r="G11" s="156">
        <f t="shared" si="0"/>
        <v>46093</v>
      </c>
      <c r="H11" s="158"/>
      <c r="I11" s="110">
        <v>46070</v>
      </c>
      <c r="J11" s="110">
        <v>46071</v>
      </c>
    </row>
    <row r="12" spans="1:10" s="108" customFormat="1" ht="12" customHeight="1" x14ac:dyDescent="0.45">
      <c r="A12" s="163"/>
      <c r="B12" s="168" t="s">
        <v>39</v>
      </c>
      <c r="C12" s="169"/>
      <c r="D12" s="160">
        <f t="shared" si="1"/>
        <v>46094</v>
      </c>
      <c r="E12" s="161"/>
      <c r="F12" s="111" t="s">
        <v>37</v>
      </c>
      <c r="G12" s="160">
        <f t="shared" si="0"/>
        <v>46100</v>
      </c>
      <c r="H12" s="162"/>
      <c r="I12" s="160">
        <v>46083</v>
      </c>
      <c r="J12" s="161"/>
    </row>
    <row r="13" spans="1:10" s="108" customFormat="1" ht="12" customHeight="1" x14ac:dyDescent="0.45">
      <c r="A13" s="164"/>
      <c r="B13" s="165" t="s">
        <v>36</v>
      </c>
      <c r="C13" s="166"/>
      <c r="D13" s="156">
        <v>46104</v>
      </c>
      <c r="E13" s="157"/>
      <c r="F13" s="110" t="s">
        <v>37</v>
      </c>
      <c r="G13" s="156">
        <f t="shared" si="0"/>
        <v>46110</v>
      </c>
      <c r="H13" s="158"/>
      <c r="I13" s="110">
        <v>46090</v>
      </c>
      <c r="J13" s="110">
        <v>46091</v>
      </c>
    </row>
    <row r="14" spans="1:10" s="108" customFormat="1" ht="12" customHeight="1" x14ac:dyDescent="0.45">
      <c r="A14" s="167" t="s">
        <v>43</v>
      </c>
      <c r="B14" s="168" t="s">
        <v>39</v>
      </c>
      <c r="C14" s="169"/>
      <c r="D14" s="160">
        <v>46108</v>
      </c>
      <c r="E14" s="161"/>
      <c r="F14" s="111" t="s">
        <v>37</v>
      </c>
      <c r="G14" s="160">
        <v>46114</v>
      </c>
      <c r="H14" s="162"/>
      <c r="I14" s="160">
        <v>46097</v>
      </c>
      <c r="J14" s="161"/>
    </row>
    <row r="15" spans="1:10" s="108" customFormat="1" ht="12" customHeight="1" x14ac:dyDescent="0.45">
      <c r="A15" s="163"/>
      <c r="B15" s="165" t="s">
        <v>36</v>
      </c>
      <c r="C15" s="166"/>
      <c r="D15" s="156">
        <v>46115</v>
      </c>
      <c r="E15" s="157"/>
      <c r="F15" s="110" t="s">
        <v>37</v>
      </c>
      <c r="G15" s="156">
        <f t="shared" si="0"/>
        <v>46121</v>
      </c>
      <c r="H15" s="158"/>
      <c r="I15" s="110">
        <v>46104</v>
      </c>
      <c r="J15" s="110">
        <v>46105</v>
      </c>
    </row>
    <row r="16" spans="1:10" s="108" customFormat="1" ht="12" customHeight="1" x14ac:dyDescent="0.45">
      <c r="A16" s="163"/>
      <c r="B16" s="168" t="s">
        <v>39</v>
      </c>
      <c r="C16" s="169"/>
      <c r="D16" s="160">
        <f>$D15+7</f>
        <v>46122</v>
      </c>
      <c r="E16" s="161"/>
      <c r="F16" s="111" t="s">
        <v>37</v>
      </c>
      <c r="G16" s="160">
        <f t="shared" si="0"/>
        <v>46128</v>
      </c>
      <c r="H16" s="162"/>
      <c r="I16" s="160">
        <v>46111</v>
      </c>
      <c r="J16" s="161"/>
    </row>
    <row r="17" spans="1:10" s="108" customFormat="1" ht="12" customHeight="1" x14ac:dyDescent="0.45">
      <c r="A17" s="164"/>
      <c r="B17" s="165" t="s">
        <v>36</v>
      </c>
      <c r="C17" s="166"/>
      <c r="D17" s="156">
        <f>$D16+7</f>
        <v>46129</v>
      </c>
      <c r="E17" s="157"/>
      <c r="F17" s="110" t="s">
        <v>37</v>
      </c>
      <c r="G17" s="156">
        <f t="shared" si="0"/>
        <v>46135</v>
      </c>
      <c r="H17" s="158"/>
      <c r="I17" s="110">
        <v>46118</v>
      </c>
      <c r="J17" s="110">
        <v>46119</v>
      </c>
    </row>
    <row r="18" spans="1:10" s="108" customFormat="1" ht="12" customHeight="1" x14ac:dyDescent="0.45">
      <c r="A18" s="167" t="s">
        <v>45</v>
      </c>
      <c r="B18" s="168" t="s">
        <v>39</v>
      </c>
      <c r="C18" s="169"/>
      <c r="D18" s="160" t="s">
        <v>58</v>
      </c>
      <c r="E18" s="162"/>
      <c r="F18" s="162"/>
      <c r="G18" s="162"/>
      <c r="H18" s="162"/>
      <c r="I18" s="162"/>
      <c r="J18" s="161"/>
    </row>
    <row r="19" spans="1:10" s="108" customFormat="1" ht="12" customHeight="1" x14ac:dyDescent="0.45">
      <c r="A19" s="163"/>
      <c r="B19" s="165" t="s">
        <v>36</v>
      </c>
      <c r="C19" s="166"/>
      <c r="D19" s="156">
        <v>46150</v>
      </c>
      <c r="E19" s="157"/>
      <c r="F19" s="110" t="s">
        <v>37</v>
      </c>
      <c r="G19" s="156">
        <f t="shared" si="0"/>
        <v>46156</v>
      </c>
      <c r="H19" s="158"/>
      <c r="I19" s="110">
        <v>46132</v>
      </c>
      <c r="J19" s="110">
        <v>46133</v>
      </c>
    </row>
    <row r="20" spans="1:10" s="108" customFormat="1" ht="12" customHeight="1" x14ac:dyDescent="0.45">
      <c r="A20" s="163"/>
      <c r="B20" s="168" t="s">
        <v>39</v>
      </c>
      <c r="C20" s="169"/>
      <c r="D20" s="160" t="s">
        <v>58</v>
      </c>
      <c r="E20" s="162"/>
      <c r="F20" s="162"/>
      <c r="G20" s="162"/>
      <c r="H20" s="162"/>
      <c r="I20" s="162"/>
      <c r="J20" s="161"/>
    </row>
    <row r="21" spans="1:10" s="108" customFormat="1" ht="12" customHeight="1" x14ac:dyDescent="0.45">
      <c r="A21" s="164"/>
      <c r="B21" s="165" t="s">
        <v>36</v>
      </c>
      <c r="C21" s="166"/>
      <c r="D21" s="156">
        <v>46164</v>
      </c>
      <c r="E21" s="157"/>
      <c r="F21" s="110" t="s">
        <v>37</v>
      </c>
      <c r="G21" s="156">
        <f t="shared" si="0"/>
        <v>46170</v>
      </c>
      <c r="H21" s="158"/>
      <c r="I21" s="110">
        <v>46139</v>
      </c>
      <c r="J21" s="110">
        <v>46140</v>
      </c>
    </row>
    <row r="22" spans="1:10" s="108" customFormat="1" ht="12" customHeight="1" x14ac:dyDescent="0.45">
      <c r="A22" s="167" t="s">
        <v>46</v>
      </c>
      <c r="B22" s="168" t="s">
        <v>39</v>
      </c>
      <c r="C22" s="169"/>
      <c r="D22" s="160">
        <v>46171</v>
      </c>
      <c r="E22" s="161"/>
      <c r="F22" s="111" t="s">
        <v>37</v>
      </c>
      <c r="G22" s="160">
        <v>46177</v>
      </c>
      <c r="H22" s="162"/>
      <c r="I22" s="160">
        <v>46160</v>
      </c>
      <c r="J22" s="161"/>
    </row>
    <row r="23" spans="1:10" s="108" customFormat="1" ht="12" customHeight="1" x14ac:dyDescent="0.45">
      <c r="A23" s="163"/>
      <c r="B23" s="165" t="s">
        <v>36</v>
      </c>
      <c r="C23" s="166"/>
      <c r="D23" s="156">
        <f>$D21+14</f>
        <v>46178</v>
      </c>
      <c r="E23" s="157"/>
      <c r="F23" s="110" t="s">
        <v>37</v>
      </c>
      <c r="G23" s="156">
        <f t="shared" si="0"/>
        <v>46184</v>
      </c>
      <c r="H23" s="158"/>
      <c r="I23" s="110">
        <v>46167</v>
      </c>
      <c r="J23" s="110">
        <v>46168</v>
      </c>
    </row>
    <row r="24" spans="1:10" s="108" customFormat="1" ht="12" customHeight="1" x14ac:dyDescent="0.45">
      <c r="A24" s="163"/>
      <c r="B24" s="168" t="s">
        <v>39</v>
      </c>
      <c r="C24" s="169"/>
      <c r="D24" s="160">
        <f t="shared" ref="D24:D25" si="2">$D23+7</f>
        <v>46185</v>
      </c>
      <c r="E24" s="161"/>
      <c r="F24" s="111" t="s">
        <v>37</v>
      </c>
      <c r="G24" s="160">
        <f t="shared" si="0"/>
        <v>46191</v>
      </c>
      <c r="H24" s="162"/>
      <c r="I24" s="160">
        <v>46174</v>
      </c>
      <c r="J24" s="161"/>
    </row>
    <row r="25" spans="1:10" s="108" customFormat="1" ht="12" customHeight="1" x14ac:dyDescent="0.45">
      <c r="A25" s="164"/>
      <c r="B25" s="165" t="s">
        <v>36</v>
      </c>
      <c r="C25" s="166"/>
      <c r="D25" s="156">
        <f t="shared" si="2"/>
        <v>46192</v>
      </c>
      <c r="E25" s="157"/>
      <c r="F25" s="110" t="s">
        <v>37</v>
      </c>
      <c r="G25" s="156">
        <f t="shared" si="0"/>
        <v>46198</v>
      </c>
      <c r="H25" s="158"/>
      <c r="I25" s="110">
        <v>46181</v>
      </c>
      <c r="J25" s="110">
        <v>46182</v>
      </c>
    </row>
    <row r="26" spans="1:10" ht="12" customHeight="1" x14ac:dyDescent="0.45">
      <c r="A26" s="167" t="s">
        <v>38</v>
      </c>
      <c r="B26" s="159" t="s">
        <v>39</v>
      </c>
      <c r="C26" s="159"/>
      <c r="D26" s="160">
        <f>$D25+7</f>
        <v>46199</v>
      </c>
      <c r="E26" s="161"/>
      <c r="F26" s="111" t="s">
        <v>37</v>
      </c>
      <c r="G26" s="160">
        <f>$D26+6</f>
        <v>46205</v>
      </c>
      <c r="H26" s="162"/>
      <c r="I26" s="160">
        <v>46188</v>
      </c>
      <c r="J26" s="161"/>
    </row>
    <row r="27" spans="1:10" ht="12" customHeight="1" x14ac:dyDescent="0.45">
      <c r="A27" s="163"/>
      <c r="B27" s="155" t="s">
        <v>36</v>
      </c>
      <c r="C27" s="155"/>
      <c r="D27" s="156">
        <f>$D26+7</f>
        <v>46206</v>
      </c>
      <c r="E27" s="157"/>
      <c r="F27" s="110" t="s">
        <v>37</v>
      </c>
      <c r="G27" s="156">
        <f>$D27+6</f>
        <v>46212</v>
      </c>
      <c r="H27" s="158"/>
      <c r="I27" s="110">
        <v>46195</v>
      </c>
      <c r="J27" s="110">
        <v>46196</v>
      </c>
    </row>
    <row r="28" spans="1:10" ht="12" customHeight="1" x14ac:dyDescent="0.45">
      <c r="A28" s="163"/>
      <c r="B28" s="159" t="s">
        <v>39</v>
      </c>
      <c r="C28" s="159"/>
      <c r="D28" s="160">
        <f>$D27+7</f>
        <v>46213</v>
      </c>
      <c r="E28" s="161"/>
      <c r="F28" s="111" t="s">
        <v>37</v>
      </c>
      <c r="G28" s="160">
        <f>$D28+6</f>
        <v>46219</v>
      </c>
      <c r="H28" s="162"/>
      <c r="I28" s="160">
        <v>46202</v>
      </c>
      <c r="J28" s="161"/>
    </row>
    <row r="29" spans="1:10" ht="12" customHeight="1" x14ac:dyDescent="0.45">
      <c r="A29" s="164"/>
      <c r="B29" s="155" t="s">
        <v>36</v>
      </c>
      <c r="C29" s="155"/>
      <c r="D29" s="156">
        <f>$D28+7</f>
        <v>46220</v>
      </c>
      <c r="E29" s="157"/>
      <c r="F29" s="110" t="s">
        <v>37</v>
      </c>
      <c r="G29" s="156">
        <f>$D29+6</f>
        <v>46226</v>
      </c>
      <c r="H29" s="158"/>
      <c r="I29" s="110">
        <v>46209</v>
      </c>
      <c r="J29" s="110">
        <v>46210</v>
      </c>
    </row>
    <row r="30" spans="1:10" ht="12" customHeight="1" x14ac:dyDescent="0.45">
      <c r="A30" s="167" t="s">
        <v>41</v>
      </c>
      <c r="B30" s="168" t="s">
        <v>39</v>
      </c>
      <c r="C30" s="169"/>
      <c r="D30" s="160" t="s">
        <v>58</v>
      </c>
      <c r="E30" s="162"/>
      <c r="F30" s="162"/>
      <c r="G30" s="162"/>
      <c r="H30" s="162"/>
      <c r="I30" s="162"/>
      <c r="J30" s="161"/>
    </row>
    <row r="31" spans="1:10" ht="12" customHeight="1" x14ac:dyDescent="0.45">
      <c r="A31" s="163"/>
      <c r="B31" s="170" t="s">
        <v>36</v>
      </c>
      <c r="C31" s="170"/>
      <c r="D31" s="171">
        <v>46234</v>
      </c>
      <c r="E31" s="172"/>
      <c r="F31" s="112" t="s">
        <v>37</v>
      </c>
      <c r="G31" s="171">
        <f>$D31+9</f>
        <v>46243</v>
      </c>
      <c r="H31" s="173"/>
      <c r="I31" s="110">
        <v>46220</v>
      </c>
      <c r="J31" s="110">
        <v>46224</v>
      </c>
    </row>
    <row r="32" spans="1:10" ht="12" customHeight="1" x14ac:dyDescent="0.45">
      <c r="A32" s="163"/>
      <c r="B32" s="159" t="s">
        <v>39</v>
      </c>
      <c r="C32" s="159"/>
      <c r="D32" s="160" t="s">
        <v>58</v>
      </c>
      <c r="E32" s="162"/>
      <c r="F32" s="162"/>
      <c r="G32" s="162"/>
      <c r="H32" s="162"/>
      <c r="I32" s="162"/>
      <c r="J32" s="161"/>
    </row>
    <row r="33" spans="1:10" ht="12" customHeight="1" x14ac:dyDescent="0.45">
      <c r="A33" s="164"/>
      <c r="B33" s="155" t="s">
        <v>36</v>
      </c>
      <c r="C33" s="155"/>
      <c r="D33" s="156">
        <v>46255</v>
      </c>
      <c r="E33" s="157"/>
      <c r="F33" s="110" t="s">
        <v>37</v>
      </c>
      <c r="G33" s="156">
        <f t="shared" ref="G33:G39" si="3">$D33+6</f>
        <v>46261</v>
      </c>
      <c r="H33" s="158"/>
      <c r="I33" s="110">
        <v>46239</v>
      </c>
      <c r="J33" s="110">
        <v>46240</v>
      </c>
    </row>
    <row r="34" spans="1:10" ht="12" customHeight="1" x14ac:dyDescent="0.45">
      <c r="A34" s="167" t="s">
        <v>27</v>
      </c>
      <c r="B34" s="159" t="s">
        <v>39</v>
      </c>
      <c r="C34" s="159"/>
      <c r="D34" s="160">
        <f>$D33+7</f>
        <v>46262</v>
      </c>
      <c r="E34" s="161"/>
      <c r="F34" s="111" t="s">
        <v>37</v>
      </c>
      <c r="G34" s="160">
        <f t="shared" si="3"/>
        <v>46268</v>
      </c>
      <c r="H34" s="162"/>
      <c r="I34" s="160">
        <v>46251</v>
      </c>
      <c r="J34" s="161"/>
    </row>
    <row r="35" spans="1:10" ht="12" customHeight="1" x14ac:dyDescent="0.45">
      <c r="A35" s="163"/>
      <c r="B35" s="155" t="s">
        <v>36</v>
      </c>
      <c r="C35" s="155"/>
      <c r="D35" s="156">
        <f>$D34+7</f>
        <v>46269</v>
      </c>
      <c r="E35" s="157"/>
      <c r="F35" s="110" t="s">
        <v>37</v>
      </c>
      <c r="G35" s="156">
        <f t="shared" si="3"/>
        <v>46275</v>
      </c>
      <c r="H35" s="158"/>
      <c r="I35" s="110">
        <v>46259</v>
      </c>
      <c r="J35" s="110">
        <v>46260</v>
      </c>
    </row>
    <row r="36" spans="1:10" ht="12" customHeight="1" x14ac:dyDescent="0.45">
      <c r="A36" s="163"/>
      <c r="B36" s="159" t="s">
        <v>39</v>
      </c>
      <c r="C36" s="159"/>
      <c r="D36" s="160">
        <f>$D35+7</f>
        <v>46276</v>
      </c>
      <c r="E36" s="161"/>
      <c r="F36" s="111" t="s">
        <v>37</v>
      </c>
      <c r="G36" s="160">
        <f t="shared" si="3"/>
        <v>46282</v>
      </c>
      <c r="H36" s="162"/>
      <c r="I36" s="160">
        <v>46265</v>
      </c>
      <c r="J36" s="161"/>
    </row>
    <row r="37" spans="1:10" ht="12" customHeight="1" x14ac:dyDescent="0.45">
      <c r="A37" s="164"/>
      <c r="B37" s="155" t="s">
        <v>36</v>
      </c>
      <c r="C37" s="155"/>
      <c r="D37" s="156">
        <f>$D36+7</f>
        <v>46283</v>
      </c>
      <c r="E37" s="157"/>
      <c r="F37" s="110" t="s">
        <v>37</v>
      </c>
      <c r="G37" s="156">
        <f t="shared" si="3"/>
        <v>46289</v>
      </c>
      <c r="H37" s="158"/>
      <c r="I37" s="110">
        <v>46272</v>
      </c>
      <c r="J37" s="110">
        <v>46273</v>
      </c>
    </row>
    <row r="38" spans="1:10" ht="12" customHeight="1" x14ac:dyDescent="0.45">
      <c r="A38" s="167" t="s">
        <v>44</v>
      </c>
      <c r="B38" s="159" t="s">
        <v>39</v>
      </c>
      <c r="C38" s="159"/>
      <c r="D38" s="160">
        <v>46297</v>
      </c>
      <c r="E38" s="161"/>
      <c r="F38" s="111" t="s">
        <v>37</v>
      </c>
      <c r="G38" s="160">
        <f t="shared" si="3"/>
        <v>46303</v>
      </c>
      <c r="H38" s="162"/>
      <c r="I38" s="160">
        <v>46293</v>
      </c>
      <c r="J38" s="161"/>
    </row>
    <row r="39" spans="1:10" ht="12" customHeight="1" x14ac:dyDescent="0.45">
      <c r="A39" s="163"/>
      <c r="B39" s="155" t="s">
        <v>36</v>
      </c>
      <c r="C39" s="155"/>
      <c r="D39" s="156">
        <f>$D38+7</f>
        <v>46304</v>
      </c>
      <c r="E39" s="157"/>
      <c r="F39" s="110" t="s">
        <v>37</v>
      </c>
      <c r="G39" s="156">
        <f t="shared" si="3"/>
        <v>46310</v>
      </c>
      <c r="H39" s="158"/>
      <c r="I39" s="110">
        <v>46293</v>
      </c>
      <c r="J39" s="110">
        <v>46294</v>
      </c>
    </row>
    <row r="40" spans="1:10" ht="12" customHeight="1" x14ac:dyDescent="0.45">
      <c r="A40" s="163"/>
      <c r="B40" s="159" t="s">
        <v>39</v>
      </c>
      <c r="C40" s="159"/>
      <c r="D40" s="160" t="s">
        <v>58</v>
      </c>
      <c r="E40" s="162"/>
      <c r="F40" s="162"/>
      <c r="G40" s="162"/>
      <c r="H40" s="162"/>
      <c r="I40" s="162"/>
      <c r="J40" s="161"/>
    </row>
    <row r="41" spans="1:10" ht="12" customHeight="1" x14ac:dyDescent="0.45">
      <c r="A41" s="164"/>
      <c r="B41" s="155" t="s">
        <v>36</v>
      </c>
      <c r="C41" s="155"/>
      <c r="D41" s="156">
        <v>46318</v>
      </c>
      <c r="E41" s="157"/>
      <c r="F41" s="110" t="s">
        <v>37</v>
      </c>
      <c r="G41" s="156">
        <f t="shared" ref="G41:G49" si="4">$D41+6</f>
        <v>46324</v>
      </c>
      <c r="H41" s="158"/>
      <c r="I41" s="110">
        <v>46301</v>
      </c>
      <c r="J41" s="110">
        <v>46302</v>
      </c>
    </row>
    <row r="42" spans="1:10" ht="12" customHeight="1" x14ac:dyDescent="0.45">
      <c r="A42" s="167" t="s">
        <v>31</v>
      </c>
      <c r="B42" s="159" t="s">
        <v>39</v>
      </c>
      <c r="C42" s="159"/>
      <c r="D42" s="160">
        <f t="shared" ref="D42:D49" si="5">$D41+7</f>
        <v>46325</v>
      </c>
      <c r="E42" s="161"/>
      <c r="F42" s="111" t="s">
        <v>37</v>
      </c>
      <c r="G42" s="160">
        <f t="shared" si="4"/>
        <v>46331</v>
      </c>
      <c r="H42" s="162"/>
      <c r="I42" s="160">
        <v>46314</v>
      </c>
      <c r="J42" s="161"/>
    </row>
    <row r="43" spans="1:10" ht="12" customHeight="1" x14ac:dyDescent="0.45">
      <c r="A43" s="163"/>
      <c r="B43" s="155" t="s">
        <v>36</v>
      </c>
      <c r="C43" s="155"/>
      <c r="D43" s="156">
        <f t="shared" si="5"/>
        <v>46332</v>
      </c>
      <c r="E43" s="157"/>
      <c r="F43" s="110" t="s">
        <v>37</v>
      </c>
      <c r="G43" s="156">
        <f t="shared" si="4"/>
        <v>46338</v>
      </c>
      <c r="H43" s="158"/>
      <c r="I43" s="110">
        <v>46321</v>
      </c>
      <c r="J43" s="110">
        <v>46322</v>
      </c>
    </row>
    <row r="44" spans="1:10" ht="12" customHeight="1" x14ac:dyDescent="0.45">
      <c r="A44" s="163"/>
      <c r="B44" s="159" t="s">
        <v>39</v>
      </c>
      <c r="C44" s="159"/>
      <c r="D44" s="160">
        <f t="shared" si="5"/>
        <v>46339</v>
      </c>
      <c r="E44" s="161"/>
      <c r="F44" s="111" t="s">
        <v>37</v>
      </c>
      <c r="G44" s="160">
        <f t="shared" si="4"/>
        <v>46345</v>
      </c>
      <c r="H44" s="162"/>
      <c r="I44" s="160">
        <v>46328</v>
      </c>
      <c r="J44" s="161"/>
    </row>
    <row r="45" spans="1:10" ht="12" customHeight="1" x14ac:dyDescent="0.45">
      <c r="A45" s="164"/>
      <c r="B45" s="155" t="s">
        <v>36</v>
      </c>
      <c r="C45" s="155"/>
      <c r="D45" s="156">
        <f t="shared" si="5"/>
        <v>46346</v>
      </c>
      <c r="E45" s="157"/>
      <c r="F45" s="110" t="s">
        <v>37</v>
      </c>
      <c r="G45" s="156">
        <f t="shared" si="4"/>
        <v>46352</v>
      </c>
      <c r="H45" s="158"/>
      <c r="I45" s="110">
        <v>46328</v>
      </c>
      <c r="J45" s="110">
        <v>46330</v>
      </c>
    </row>
    <row r="46" spans="1:10" ht="12" customHeight="1" x14ac:dyDescent="0.45">
      <c r="A46" s="167" t="s">
        <v>47</v>
      </c>
      <c r="B46" s="159" t="s">
        <v>39</v>
      </c>
      <c r="C46" s="159"/>
      <c r="D46" s="160">
        <f t="shared" si="5"/>
        <v>46353</v>
      </c>
      <c r="E46" s="161"/>
      <c r="F46" s="111" t="s">
        <v>37</v>
      </c>
      <c r="G46" s="160">
        <f t="shared" si="4"/>
        <v>46359</v>
      </c>
      <c r="H46" s="162"/>
      <c r="I46" s="160">
        <v>46342</v>
      </c>
      <c r="J46" s="161"/>
    </row>
    <row r="47" spans="1:10" ht="12" customHeight="1" x14ac:dyDescent="0.45">
      <c r="A47" s="163"/>
      <c r="B47" s="155" t="s">
        <v>36</v>
      </c>
      <c r="C47" s="155"/>
      <c r="D47" s="156">
        <f t="shared" si="5"/>
        <v>46360</v>
      </c>
      <c r="E47" s="157"/>
      <c r="F47" s="110" t="s">
        <v>37</v>
      </c>
      <c r="G47" s="156">
        <f t="shared" si="4"/>
        <v>46366</v>
      </c>
      <c r="H47" s="158"/>
      <c r="I47" s="110">
        <v>46346</v>
      </c>
      <c r="J47" s="110">
        <v>46350</v>
      </c>
    </row>
    <row r="48" spans="1:10" ht="12" customHeight="1" x14ac:dyDescent="0.45">
      <c r="A48" s="163"/>
      <c r="B48" s="159" t="s">
        <v>39</v>
      </c>
      <c r="C48" s="159"/>
      <c r="D48" s="160">
        <f t="shared" si="5"/>
        <v>46367</v>
      </c>
      <c r="E48" s="161"/>
      <c r="F48" s="111" t="s">
        <v>37</v>
      </c>
      <c r="G48" s="160">
        <f t="shared" si="4"/>
        <v>46373</v>
      </c>
      <c r="H48" s="162"/>
      <c r="I48" s="160">
        <v>46356</v>
      </c>
      <c r="J48" s="161"/>
    </row>
    <row r="49" spans="1:10" ht="12" customHeight="1" x14ac:dyDescent="0.45">
      <c r="A49" s="164"/>
      <c r="B49" s="155" t="s">
        <v>36</v>
      </c>
      <c r="C49" s="155"/>
      <c r="D49" s="156">
        <f t="shared" si="5"/>
        <v>46374</v>
      </c>
      <c r="E49" s="157"/>
      <c r="F49" s="110" t="s">
        <v>37</v>
      </c>
      <c r="G49" s="156">
        <f t="shared" si="4"/>
        <v>46380</v>
      </c>
      <c r="H49" s="158"/>
      <c r="I49" s="110">
        <v>46363</v>
      </c>
      <c r="J49" s="110">
        <v>46364</v>
      </c>
    </row>
  </sheetData>
  <mergeCells count="169">
    <mergeCell ref="G48:H48"/>
    <mergeCell ref="A46:A49"/>
    <mergeCell ref="B46:C46"/>
    <mergeCell ref="D46:E46"/>
    <mergeCell ref="G46:H46"/>
    <mergeCell ref="I46:J46"/>
    <mergeCell ref="A42:A45"/>
    <mergeCell ref="B42:C42"/>
    <mergeCell ref="D42:E42"/>
    <mergeCell ref="G42:H42"/>
    <mergeCell ref="I42:J42"/>
    <mergeCell ref="B43:C43"/>
    <mergeCell ref="D43:E43"/>
    <mergeCell ref="G43:H43"/>
    <mergeCell ref="B44:C44"/>
    <mergeCell ref="D44:E44"/>
    <mergeCell ref="I48:J48"/>
    <mergeCell ref="B49:C49"/>
    <mergeCell ref="D49:E49"/>
    <mergeCell ref="G49:H49"/>
    <mergeCell ref="B47:C47"/>
    <mergeCell ref="D47:E47"/>
    <mergeCell ref="G47:H47"/>
    <mergeCell ref="B48:C48"/>
    <mergeCell ref="D48:E48"/>
    <mergeCell ref="I36:J36"/>
    <mergeCell ref="B37:C37"/>
    <mergeCell ref="D37:E37"/>
    <mergeCell ref="G37:H37"/>
    <mergeCell ref="G44:H44"/>
    <mergeCell ref="I44:J44"/>
    <mergeCell ref="B45:C45"/>
    <mergeCell ref="D45:E45"/>
    <mergeCell ref="G45:H45"/>
    <mergeCell ref="A34:A37"/>
    <mergeCell ref="B34:C34"/>
    <mergeCell ref="D34:E34"/>
    <mergeCell ref="G34:H34"/>
    <mergeCell ref="I34:J34"/>
    <mergeCell ref="A38:A41"/>
    <mergeCell ref="B38:C38"/>
    <mergeCell ref="D38:E38"/>
    <mergeCell ref="G38:H38"/>
    <mergeCell ref="I38:J38"/>
    <mergeCell ref="B39:C39"/>
    <mergeCell ref="B35:C35"/>
    <mergeCell ref="D35:E35"/>
    <mergeCell ref="G35:H35"/>
    <mergeCell ref="B36:C36"/>
    <mergeCell ref="D36:E36"/>
    <mergeCell ref="G36:H36"/>
    <mergeCell ref="D39:E39"/>
    <mergeCell ref="G39:H39"/>
    <mergeCell ref="B40:C40"/>
    <mergeCell ref="D40:J40"/>
    <mergeCell ref="B41:C41"/>
    <mergeCell ref="D41:E41"/>
    <mergeCell ref="G41:H41"/>
    <mergeCell ref="B29:C29"/>
    <mergeCell ref="D29:E29"/>
    <mergeCell ref="G29:H29"/>
    <mergeCell ref="A30:A33"/>
    <mergeCell ref="B30:C30"/>
    <mergeCell ref="D30:J30"/>
    <mergeCell ref="B31:C31"/>
    <mergeCell ref="D31:E31"/>
    <mergeCell ref="G31:H31"/>
    <mergeCell ref="A26:A29"/>
    <mergeCell ref="B32:C32"/>
    <mergeCell ref="D32:J32"/>
    <mergeCell ref="B33:C33"/>
    <mergeCell ref="D33:E33"/>
    <mergeCell ref="G33:H33"/>
    <mergeCell ref="B27:C27"/>
    <mergeCell ref="D27:E27"/>
    <mergeCell ref="G27:H27"/>
    <mergeCell ref="B28:C28"/>
    <mergeCell ref="D28:E28"/>
    <mergeCell ref="G28:H28"/>
    <mergeCell ref="G24:H24"/>
    <mergeCell ref="I24:J24"/>
    <mergeCell ref="B25:C25"/>
    <mergeCell ref="D25:E25"/>
    <mergeCell ref="G25:H25"/>
    <mergeCell ref="B26:C26"/>
    <mergeCell ref="D26:E26"/>
    <mergeCell ref="G26:H26"/>
    <mergeCell ref="I26:J26"/>
    <mergeCell ref="I28:J28"/>
    <mergeCell ref="D17:E17"/>
    <mergeCell ref="G17:H17"/>
    <mergeCell ref="A22:A25"/>
    <mergeCell ref="B22:C22"/>
    <mergeCell ref="D22:E22"/>
    <mergeCell ref="G22:H22"/>
    <mergeCell ref="I22:J22"/>
    <mergeCell ref="B23:C23"/>
    <mergeCell ref="D23:E23"/>
    <mergeCell ref="G23:H23"/>
    <mergeCell ref="B24:C24"/>
    <mergeCell ref="D24:E24"/>
    <mergeCell ref="A18:A21"/>
    <mergeCell ref="B18:C18"/>
    <mergeCell ref="D18:J18"/>
    <mergeCell ref="B19:C19"/>
    <mergeCell ref="D19:E19"/>
    <mergeCell ref="A14:A17"/>
    <mergeCell ref="B14:C14"/>
    <mergeCell ref="D14:E14"/>
    <mergeCell ref="G14:H14"/>
    <mergeCell ref="I14:J14"/>
    <mergeCell ref="B15:C15"/>
    <mergeCell ref="D15:E15"/>
    <mergeCell ref="G15:H15"/>
    <mergeCell ref="B16:C16"/>
    <mergeCell ref="D16:E16"/>
    <mergeCell ref="G19:H19"/>
    <mergeCell ref="B20:C20"/>
    <mergeCell ref="D20:J20"/>
    <mergeCell ref="B21:C21"/>
    <mergeCell ref="D21:E21"/>
    <mergeCell ref="G21:H21"/>
    <mergeCell ref="G16:H16"/>
    <mergeCell ref="I16:J16"/>
    <mergeCell ref="B17:C17"/>
    <mergeCell ref="I10:J10"/>
    <mergeCell ref="B11:C11"/>
    <mergeCell ref="D11:E11"/>
    <mergeCell ref="G11:H11"/>
    <mergeCell ref="B12:C12"/>
    <mergeCell ref="D12:E12"/>
    <mergeCell ref="G12:H12"/>
    <mergeCell ref="I12:J12"/>
    <mergeCell ref="B9:C9"/>
    <mergeCell ref="D9:E9"/>
    <mergeCell ref="G9:H9"/>
    <mergeCell ref="A10:A13"/>
    <mergeCell ref="B10:C10"/>
    <mergeCell ref="D10:E10"/>
    <mergeCell ref="G10:H10"/>
    <mergeCell ref="B13:C13"/>
    <mergeCell ref="D13:E13"/>
    <mergeCell ref="G13:H13"/>
    <mergeCell ref="D7:E7"/>
    <mergeCell ref="G7:H7"/>
    <mergeCell ref="B8:C8"/>
    <mergeCell ref="D8:E8"/>
    <mergeCell ref="G8:H8"/>
    <mergeCell ref="I8:J8"/>
    <mergeCell ref="I4:J4"/>
    <mergeCell ref="B5:C5"/>
    <mergeCell ref="D5:E5"/>
    <mergeCell ref="G5:H5"/>
    <mergeCell ref="A6:A9"/>
    <mergeCell ref="B6:C6"/>
    <mergeCell ref="D6:E6"/>
    <mergeCell ref="G6:H6"/>
    <mergeCell ref="I6:J6"/>
    <mergeCell ref="B7:C7"/>
    <mergeCell ref="A2:C2"/>
    <mergeCell ref="D2:E2"/>
    <mergeCell ref="F2:H2"/>
    <mergeCell ref="A3:A5"/>
    <mergeCell ref="B3:C3"/>
    <mergeCell ref="D3:E3"/>
    <mergeCell ref="G3:H3"/>
    <mergeCell ref="B4:C4"/>
    <mergeCell ref="D4:E4"/>
    <mergeCell ref="G4:H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発行スケジュール（まるごと）</vt:lpstr>
      <vt:lpstr>発行スケジュール（チラシ）</vt:lpstr>
      <vt:lpstr>長岡 _年間スケジュール</vt:lpstr>
      <vt:lpstr>'長岡 _年間スケジュール'!Print_Area</vt:lpstr>
      <vt:lpstr>'発行スケジュール（チラシ）'!Print_Area</vt:lpstr>
      <vt:lpstr>'発行スケジュール（まるごと）'!Print_Area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高頭　昂太</dc:creator>
  <cp:lastModifiedBy>佐藤　萌愛</cp:lastModifiedBy>
  <cp:lastPrinted>2025-11-12T02:15:16Z</cp:lastPrinted>
  <dcterms:created xsi:type="dcterms:W3CDTF">2022-10-04T06:00:57Z</dcterms:created>
  <dcterms:modified xsi:type="dcterms:W3CDTF">2026-01-05T01:49:28Z</dcterms:modified>
</cp:coreProperties>
</file>